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410" activeTab="0"/>
  </bookViews>
  <sheets>
    <sheet name="ECW Template Rev 8-3-23" sheetId="1" r:id="rId1"/>
  </sheets>
  <definedNames/>
  <calcPr fullCalcOnLoad="1"/>
</workbook>
</file>

<file path=xl/sharedStrings.xml><?xml version="1.0" encoding="utf-8"?>
<sst xmlns="http://schemas.openxmlformats.org/spreadsheetml/2006/main" count="84" uniqueCount="67">
  <si>
    <t>Select</t>
  </si>
  <si>
    <t>MEAL</t>
  </si>
  <si>
    <t>SELECT</t>
  </si>
  <si>
    <t># SERVING   DAYS</t>
  </si>
  <si>
    <t>=</t>
  </si>
  <si>
    <t>ADA</t>
  </si>
  <si>
    <t>ADP</t>
  </si>
  <si>
    <t>FREE</t>
  </si>
  <si>
    <t>*</t>
  </si>
  <si>
    <t>REDUCED PRICE</t>
  </si>
  <si>
    <t>PAID</t>
  </si>
  <si>
    <t>ALERT</t>
  </si>
  <si>
    <t>Day of</t>
  </si>
  <si>
    <t>ACTUAL</t>
  </si>
  <si>
    <t>RP</t>
  </si>
  <si>
    <t>Month</t>
  </si>
  <si>
    <t>Eligibles</t>
  </si>
  <si>
    <t>COUNT</t>
  </si>
  <si>
    <t>COUNTS</t>
  </si>
  <si>
    <t xml:space="preserve">HIGH ELIGIBLES </t>
  </si>
  <si>
    <t>ALERT: ERROR MESSAGES</t>
  </si>
  <si>
    <t xml:space="preserve">I CERTIFY THAT TO THE BEST OF MY KNOWLEDGE AND BELIEF, THESE MEAL COUNTS ARE CORRECT IN ALL RESPECTS; THAT THEY WERE MADE IN ACCORDANCE WITH APPROVED SYSTEM MEAL ACCOUNTABILITY PROCEDURES; THAT THEY HAVE BEEN ADJUSTED IN ACCORDANCE WITH RESULTS OF EDITS; </t>
  </si>
  <si>
    <t>If an error code appears in the ALERT column above, use these codes to correct the error</t>
  </si>
  <si>
    <t>LUNCH</t>
  </si>
  <si>
    <t>BREAKFAST</t>
  </si>
  <si>
    <t>SNACK</t>
  </si>
  <si>
    <r>
      <t xml:space="preserve">E1:  </t>
    </r>
    <r>
      <rPr>
        <b/>
        <sz val="9"/>
        <rFont val="Calibri"/>
        <family val="2"/>
      </rPr>
      <t>Meal counts cannot exceed eligibles</t>
    </r>
  </si>
  <si>
    <r>
      <t xml:space="preserve">E2:  </t>
    </r>
    <r>
      <rPr>
        <b/>
        <sz val="9"/>
        <rFont val="Calibri"/>
        <family val="2"/>
      </rPr>
      <t>Enrollment must equal eligibles</t>
    </r>
  </si>
  <si>
    <r>
      <t xml:space="preserve">E3:  </t>
    </r>
    <r>
      <rPr>
        <b/>
        <sz val="9"/>
        <rFont val="Calibri"/>
        <family val="2"/>
      </rPr>
      <t>Both E1 &amp; E2 conditions occur</t>
    </r>
  </si>
  <si>
    <t>1. SFA NAME</t>
  </si>
  <si>
    <t>2. AGRMT   NO.</t>
  </si>
  <si>
    <r>
      <t xml:space="preserve">5.       </t>
    </r>
    <r>
      <rPr>
        <b/>
        <sz val="14"/>
        <color indexed="9"/>
        <rFont val="Calibri"/>
        <family val="2"/>
      </rPr>
      <t>MEAL</t>
    </r>
  </si>
  <si>
    <t>3. SCHOOL  SITE  (IF MULTISITE)</t>
  </si>
  <si>
    <t>10.</t>
  </si>
  <si>
    <t>12.</t>
  </si>
  <si>
    <r>
      <t>4.</t>
    </r>
    <r>
      <rPr>
        <b/>
        <sz val="9"/>
        <rFont val="Calibri"/>
        <family val="2"/>
      </rPr>
      <t xml:space="preserve">  CLAIM                               MONTH / YR</t>
    </r>
  </si>
  <si>
    <t>7. ENROLLMENT</t>
  </si>
  <si>
    <t xml:space="preserve">8. </t>
  </si>
  <si>
    <t>9.</t>
  </si>
  <si>
    <r>
      <t xml:space="preserve">11.  </t>
    </r>
    <r>
      <rPr>
        <b/>
        <sz val="10"/>
        <rFont val="Calibri"/>
        <family val="2"/>
      </rPr>
      <t>TOTAL</t>
    </r>
  </si>
  <si>
    <r>
      <t xml:space="preserve">14. </t>
    </r>
    <r>
      <rPr>
        <b/>
        <sz val="9"/>
        <rFont val="Calibri"/>
        <family val="2"/>
      </rPr>
      <t xml:space="preserve"> HIGH ELIGIBLES</t>
    </r>
  </si>
  <si>
    <r>
      <t xml:space="preserve">16. </t>
    </r>
    <r>
      <rPr>
        <sz val="9"/>
        <rFont val="Calibri"/>
        <family val="2"/>
      </rPr>
      <t xml:space="preserve"> Reviewed By / Date:</t>
    </r>
  </si>
  <si>
    <r>
      <t xml:space="preserve">15. </t>
    </r>
    <r>
      <rPr>
        <sz val="9"/>
        <rFont val="Calibri"/>
        <family val="2"/>
      </rPr>
      <t xml:space="preserve"> Prepared By / Date:</t>
    </r>
  </si>
  <si>
    <r>
      <t>13</t>
    </r>
    <r>
      <rPr>
        <sz val="8"/>
        <rFont val="Calibri"/>
        <family val="2"/>
      </rPr>
      <t>.</t>
    </r>
    <r>
      <rPr>
        <b/>
        <sz val="8"/>
        <rFont val="Calibri"/>
        <family val="2"/>
      </rPr>
      <t xml:space="preserve">  </t>
    </r>
    <r>
      <rPr>
        <b/>
        <sz val="10"/>
        <rFont val="Calibri"/>
        <family val="2"/>
      </rPr>
      <t>TOTALS</t>
    </r>
  </si>
  <si>
    <t xml:space="preserve"> </t>
  </si>
  <si>
    <t xml:space="preserve">This institution is an equal opportunity provider. </t>
  </si>
  <si>
    <t>AF x Free</t>
  </si>
  <si>
    <t>AF x RP</t>
  </si>
  <si>
    <t>AF x Paid</t>
  </si>
  <si>
    <t>6) Error Message: attendance factor should be 1 or below.                 For example: if your attendance factor is 96.4, enter 0.964</t>
  </si>
  <si>
    <t xml:space="preserve">NSTRUCTIONS: 1) Use separate worksheets for each meal and each site. 2) AF=Attendance Factor, from October Data Report. 3) Eligibles, by category = # of students approved for FREE, REDUCED, or PAID.  4) AF x Eligibles (autofill). 5) *E = Meal counts exceed AF x eligibles. Conduct edit check. Verify enrollment, eligibles, meal counts. </t>
  </si>
  <si>
    <r>
      <t>*"E"</t>
    </r>
    <r>
      <rPr>
        <b/>
        <sz val="8"/>
        <rFont val="Calibri"/>
        <family val="2"/>
      </rPr>
      <t xml:space="preserve"> - Meal counts exceed AF x eligibles. </t>
    </r>
  </si>
  <si>
    <t>6.  ATTENDANCE FACTOR (AF)</t>
  </si>
  <si>
    <t>JULY-23</t>
  </si>
  <si>
    <t>SEP-23</t>
  </si>
  <si>
    <t>AUG-23</t>
  </si>
  <si>
    <t>OCT-23</t>
  </si>
  <si>
    <t>NOV-23</t>
  </si>
  <si>
    <t>DEC-23</t>
  </si>
  <si>
    <t>JAN-24</t>
  </si>
  <si>
    <t>FEB-24</t>
  </si>
  <si>
    <t>MAR-24</t>
  </si>
  <si>
    <t>APR-24</t>
  </si>
  <si>
    <t>MAY-24</t>
  </si>
  <si>
    <t>JUN-24</t>
  </si>
  <si>
    <t>*COMMENTS:PROVIDE EXPLANATION</t>
  </si>
  <si>
    <r>
      <t>For each "</t>
    </r>
    <r>
      <rPr>
        <b/>
        <sz val="7"/>
        <color indexed="10"/>
        <rFont val="Calibri"/>
        <family val="2"/>
      </rPr>
      <t>E</t>
    </r>
    <r>
      <rPr>
        <b/>
        <sz val="7"/>
        <rFont val="Calibri"/>
        <family val="2"/>
      </rPr>
      <t>", specify below the actual attendance &amp; enrollment for the appropriate eligibility category.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</si>
</sst>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0"/>
      <name val="Calibri"/>
      <family val="0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0"/>
      <color indexed="9"/>
      <name val="Calibri"/>
      <family val="2"/>
    </font>
    <font>
      <b/>
      <sz val="14"/>
      <color indexed="10"/>
      <name val="Calibri"/>
      <family val="2"/>
    </font>
    <font>
      <b/>
      <sz val="10"/>
      <color indexed="10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7"/>
      <name val="Calibri"/>
      <family val="2"/>
    </font>
    <font>
      <sz val="9"/>
      <name val="Calibri"/>
      <family val="2"/>
    </font>
    <font>
      <b/>
      <sz val="8"/>
      <color indexed="10"/>
      <name val="Calibri"/>
      <family val="2"/>
    </font>
    <font>
      <b/>
      <sz val="9"/>
      <color indexed="9"/>
      <name val="Calibri"/>
      <family val="2"/>
    </font>
    <font>
      <b/>
      <sz val="7"/>
      <name val="Calibri"/>
      <family val="2"/>
    </font>
    <font>
      <b/>
      <sz val="7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3" fontId="3" fillId="33" borderId="11" xfId="0" applyNumberFormat="1" applyFont="1" applyFill="1" applyBorder="1" applyAlignment="1" applyProtection="1">
      <alignment horizontal="center"/>
      <protection/>
    </xf>
    <xf numFmtId="3" fontId="9" fillId="33" borderId="11" xfId="0" applyNumberFormat="1" applyFont="1" applyFill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center"/>
      <protection/>
    </xf>
    <xf numFmtId="3" fontId="3" fillId="34" borderId="11" xfId="0" applyNumberFormat="1" applyFont="1" applyFill="1" applyBorder="1" applyAlignment="1" applyProtection="1">
      <alignment horizontal="center"/>
      <protection/>
    </xf>
    <xf numFmtId="3" fontId="9" fillId="34" borderId="11" xfId="0" applyNumberFormat="1" applyFont="1" applyFill="1" applyBorder="1" applyAlignment="1" applyProtection="1">
      <alignment horizontal="center"/>
      <protection/>
    </xf>
    <xf numFmtId="3" fontId="3" fillId="35" borderId="11" xfId="0" applyNumberFormat="1" applyFont="1" applyFill="1" applyBorder="1" applyAlignment="1" applyProtection="1">
      <alignment horizontal="center"/>
      <protection/>
    </xf>
    <xf numFmtId="3" fontId="9" fillId="35" borderId="11" xfId="0" applyNumberFormat="1" applyFont="1" applyFill="1" applyBorder="1" applyAlignment="1" applyProtection="1">
      <alignment horizontal="center"/>
      <protection/>
    </xf>
    <xf numFmtId="3" fontId="6" fillId="0" borderId="12" xfId="0" applyNumberFormat="1" applyFont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3" fontId="9" fillId="0" borderId="12" xfId="0" applyNumberFormat="1" applyFont="1" applyBorder="1" applyAlignment="1" applyProtection="1">
      <alignment horizontal="center"/>
      <protection/>
    </xf>
    <xf numFmtId="0" fontId="12" fillId="0" borderId="13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3" fontId="0" fillId="33" borderId="13" xfId="0" applyNumberFormat="1" applyFill="1" applyBorder="1" applyAlignment="1" applyProtection="1">
      <alignment/>
      <protection/>
    </xf>
    <xf numFmtId="3" fontId="0" fillId="34" borderId="13" xfId="0" applyNumberFormat="1" applyFill="1" applyBorder="1" applyAlignment="1" applyProtection="1">
      <alignment/>
      <protection/>
    </xf>
    <xf numFmtId="3" fontId="0" fillId="35" borderId="13" xfId="0" applyNumberFormat="1" applyFont="1" applyFill="1" applyBorder="1" applyAlignment="1" applyProtection="1">
      <alignment/>
      <protection/>
    </xf>
    <xf numFmtId="3" fontId="0" fillId="0" borderId="14" xfId="0" applyNumberFormat="1" applyBorder="1" applyAlignment="1" applyProtection="1">
      <alignment horizontal="right" indent="1"/>
      <protection/>
    </xf>
    <xf numFmtId="3" fontId="0" fillId="0" borderId="0" xfId="0" applyNumberFormat="1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12" fillId="0" borderId="15" xfId="0" applyFont="1" applyBorder="1" applyAlignment="1" applyProtection="1">
      <alignment horizontal="center"/>
      <protection/>
    </xf>
    <xf numFmtId="3" fontId="0" fillId="0" borderId="10" xfId="0" applyNumberFormat="1" applyBorder="1" applyAlignment="1" applyProtection="1">
      <alignment horizontal="right" indent="1"/>
      <protection/>
    </xf>
    <xf numFmtId="3" fontId="13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36" borderId="16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3" fontId="6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left"/>
      <protection/>
    </xf>
    <xf numFmtId="49" fontId="0" fillId="0" borderId="0" xfId="0" applyNumberFormat="1" applyBorder="1" applyAlignment="1" applyProtection="1">
      <alignment horizontal="center"/>
      <protection/>
    </xf>
    <xf numFmtId="3" fontId="0" fillId="0" borderId="13" xfId="0" applyNumberFormat="1" applyBorder="1" applyAlignment="1" applyProtection="1">
      <alignment horizontal="right" indent="2"/>
      <protection locked="0"/>
    </xf>
    <xf numFmtId="3" fontId="0" fillId="0" borderId="15" xfId="0" applyNumberFormat="1" applyBorder="1" applyAlignment="1" applyProtection="1">
      <alignment horizontal="right" indent="2"/>
      <protection locked="0"/>
    </xf>
    <xf numFmtId="3" fontId="0" fillId="33" borderId="13" xfId="0" applyNumberFormat="1" applyFill="1" applyBorder="1" applyAlignment="1" applyProtection="1">
      <alignment/>
      <protection locked="0"/>
    </xf>
    <xf numFmtId="3" fontId="6" fillId="33" borderId="13" xfId="0" applyNumberFormat="1" applyFont="1" applyFill="1" applyBorder="1" applyAlignment="1" applyProtection="1">
      <alignment/>
      <protection locked="0"/>
    </xf>
    <xf numFmtId="3" fontId="0" fillId="34" borderId="13" xfId="0" applyNumberFormat="1" applyFill="1" applyBorder="1" applyAlignment="1" applyProtection="1">
      <alignment/>
      <protection locked="0"/>
    </xf>
    <xf numFmtId="3" fontId="6" fillId="34" borderId="13" xfId="0" applyNumberFormat="1" applyFont="1" applyFill="1" applyBorder="1" applyAlignment="1" applyProtection="1">
      <alignment/>
      <protection locked="0"/>
    </xf>
    <xf numFmtId="3" fontId="0" fillId="35" borderId="13" xfId="0" applyNumberFormat="1" applyFill="1" applyBorder="1" applyAlignment="1" applyProtection="1">
      <alignment/>
      <protection locked="0"/>
    </xf>
    <xf numFmtId="3" fontId="6" fillId="35" borderId="13" xfId="0" applyNumberFormat="1" applyFont="1" applyFill="1" applyBorder="1" applyAlignment="1" applyProtection="1">
      <alignment/>
      <protection locked="0"/>
    </xf>
    <xf numFmtId="3" fontId="0" fillId="0" borderId="12" xfId="0" applyNumberFormat="1" applyBorder="1" applyAlignment="1" applyProtection="1">
      <alignment/>
      <protection/>
    </xf>
    <xf numFmtId="3" fontId="0" fillId="34" borderId="12" xfId="0" applyNumberFormat="1" applyFill="1" applyBorder="1" applyAlignment="1" applyProtection="1">
      <alignment/>
      <protection/>
    </xf>
    <xf numFmtId="3" fontId="10" fillId="36" borderId="15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left"/>
      <protection/>
    </xf>
    <xf numFmtId="3" fontId="0" fillId="0" borderId="13" xfId="0" applyNumberFormat="1" applyFont="1" applyBorder="1" applyAlignment="1" applyProtection="1">
      <alignment horizontal="right" indent="2"/>
      <protection locked="0"/>
    </xf>
    <xf numFmtId="3" fontId="0" fillId="0" borderId="15" xfId="0" applyNumberFormat="1" applyFont="1" applyBorder="1" applyAlignment="1" applyProtection="1">
      <alignment horizontal="right" indent="2"/>
      <protection locked="0"/>
    </xf>
    <xf numFmtId="0" fontId="6" fillId="0" borderId="0" xfId="0" applyFont="1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3" fontId="0" fillId="0" borderId="11" xfId="0" applyNumberFormat="1" applyBorder="1" applyAlignment="1" applyProtection="1">
      <alignment horizontal="right" indent="2"/>
      <protection locked="0"/>
    </xf>
    <xf numFmtId="3" fontId="0" fillId="33" borderId="12" xfId="0" applyNumberFormat="1" applyFill="1" applyBorder="1" applyAlignment="1" applyProtection="1">
      <alignment/>
      <protection locked="0"/>
    </xf>
    <xf numFmtId="3" fontId="0" fillId="33" borderId="12" xfId="0" applyNumberFormat="1" applyFill="1" applyBorder="1" applyAlignment="1" applyProtection="1">
      <alignment/>
      <protection/>
    </xf>
    <xf numFmtId="3" fontId="6" fillId="33" borderId="12" xfId="0" applyNumberFormat="1" applyFont="1" applyFill="1" applyBorder="1" applyAlignment="1" applyProtection="1">
      <alignment/>
      <protection locked="0"/>
    </xf>
    <xf numFmtId="3" fontId="0" fillId="34" borderId="12" xfId="0" applyNumberFormat="1" applyFill="1" applyBorder="1" applyAlignment="1" applyProtection="1">
      <alignment/>
      <protection locked="0"/>
    </xf>
    <xf numFmtId="3" fontId="6" fillId="34" borderId="12" xfId="0" applyNumberFormat="1" applyFont="1" applyFill="1" applyBorder="1" applyAlignment="1" applyProtection="1">
      <alignment/>
      <protection locked="0"/>
    </xf>
    <xf numFmtId="3" fontId="0" fillId="35" borderId="12" xfId="0" applyNumberFormat="1" applyFill="1" applyBorder="1" applyAlignment="1" applyProtection="1">
      <alignment/>
      <protection locked="0"/>
    </xf>
    <xf numFmtId="3" fontId="0" fillId="35" borderId="12" xfId="0" applyNumberFormat="1" applyFont="1" applyFill="1" applyBorder="1" applyAlignment="1" applyProtection="1">
      <alignment/>
      <protection/>
    </xf>
    <xf numFmtId="3" fontId="6" fillId="35" borderId="12" xfId="0" applyNumberFormat="1" applyFont="1" applyFill="1" applyBorder="1" applyAlignment="1" applyProtection="1">
      <alignment/>
      <protection locked="0"/>
    </xf>
    <xf numFmtId="3" fontId="0" fillId="0" borderId="17" xfId="0" applyNumberFormat="1" applyBorder="1" applyAlignment="1" applyProtection="1">
      <alignment horizontal="right" indent="1"/>
      <protection/>
    </xf>
    <xf numFmtId="3" fontId="10" fillId="36" borderId="11" xfId="0" applyNumberFormat="1" applyFont="1" applyFill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center"/>
      <protection/>
    </xf>
    <xf numFmtId="3" fontId="6" fillId="0" borderId="15" xfId="0" applyNumberFormat="1" applyFont="1" applyBorder="1" applyAlignment="1" applyProtection="1">
      <alignment horizontal="right" indent="2"/>
      <protection/>
    </xf>
    <xf numFmtId="3" fontId="6" fillId="33" borderId="15" xfId="0" applyNumberFormat="1" applyFont="1" applyFill="1" applyBorder="1" applyAlignment="1" applyProtection="1">
      <alignment/>
      <protection/>
    </xf>
    <xf numFmtId="3" fontId="13" fillId="33" borderId="15" xfId="0" applyNumberFormat="1" applyFont="1" applyFill="1" applyBorder="1" applyAlignment="1" applyProtection="1">
      <alignment/>
      <protection/>
    </xf>
    <xf numFmtId="3" fontId="4" fillId="33" borderId="15" xfId="0" applyNumberFormat="1" applyFont="1" applyFill="1" applyBorder="1" applyAlignment="1" applyProtection="1">
      <alignment/>
      <protection/>
    </xf>
    <xf numFmtId="3" fontId="4" fillId="0" borderId="15" xfId="0" applyNumberFormat="1" applyFont="1" applyBorder="1" applyAlignment="1" applyProtection="1">
      <alignment/>
      <protection/>
    </xf>
    <xf numFmtId="3" fontId="0" fillId="34" borderId="15" xfId="0" applyNumberFormat="1" applyFill="1" applyBorder="1" applyAlignment="1" applyProtection="1">
      <alignment/>
      <protection/>
    </xf>
    <xf numFmtId="3" fontId="4" fillId="34" borderId="15" xfId="0" applyNumberFormat="1" applyFont="1" applyFill="1" applyBorder="1" applyAlignment="1" applyProtection="1">
      <alignment/>
      <protection/>
    </xf>
    <xf numFmtId="3" fontId="6" fillId="35" borderId="15" xfId="0" applyNumberFormat="1" applyFont="1" applyFill="1" applyBorder="1" applyAlignment="1" applyProtection="1">
      <alignment/>
      <protection/>
    </xf>
    <xf numFmtId="3" fontId="13" fillId="35" borderId="15" xfId="0" applyNumberFormat="1" applyFont="1" applyFill="1" applyBorder="1" applyAlignment="1" applyProtection="1">
      <alignment/>
      <protection/>
    </xf>
    <xf numFmtId="3" fontId="4" fillId="35" borderId="15" xfId="0" applyNumberFormat="1" applyFont="1" applyFill="1" applyBorder="1" applyAlignment="1" applyProtection="1">
      <alignment/>
      <protection/>
    </xf>
    <xf numFmtId="3" fontId="6" fillId="0" borderId="15" xfId="0" applyNumberFormat="1" applyFont="1" applyBorder="1" applyAlignment="1" applyProtection="1">
      <alignment horizontal="right" indent="1"/>
      <protection/>
    </xf>
    <xf numFmtId="0" fontId="3" fillId="0" borderId="18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 locked="0"/>
    </xf>
    <xf numFmtId="0" fontId="9" fillId="0" borderId="15" xfId="0" applyFont="1" applyBorder="1" applyAlignment="1" applyProtection="1">
      <alignment horizontal="left"/>
      <protection/>
    </xf>
    <xf numFmtId="3" fontId="4" fillId="0" borderId="15" xfId="0" applyNumberFormat="1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/>
      <protection/>
    </xf>
    <xf numFmtId="3" fontId="4" fillId="0" borderId="15" xfId="0" applyNumberFormat="1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 horizontal="center"/>
      <protection/>
    </xf>
    <xf numFmtId="3" fontId="9" fillId="33" borderId="12" xfId="0" applyNumberFormat="1" applyFont="1" applyFill="1" applyBorder="1" applyAlignment="1" applyProtection="1">
      <alignment horizontal="center"/>
      <protection/>
    </xf>
    <xf numFmtId="0" fontId="12" fillId="0" borderId="12" xfId="0" applyFont="1" applyBorder="1" applyAlignment="1" applyProtection="1">
      <alignment horizontal="center"/>
      <protection/>
    </xf>
    <xf numFmtId="3" fontId="9" fillId="34" borderId="12" xfId="0" applyNumberFormat="1" applyFont="1" applyFill="1" applyBorder="1" applyAlignment="1" applyProtection="1">
      <alignment horizontal="center"/>
      <protection/>
    </xf>
    <xf numFmtId="3" fontId="9" fillId="35" borderId="12" xfId="0" applyNumberFormat="1" applyFont="1" applyFill="1" applyBorder="1" applyAlignment="1" applyProtection="1">
      <alignment horizontal="center"/>
      <protection/>
    </xf>
    <xf numFmtId="3" fontId="10" fillId="36" borderId="13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37" borderId="15" xfId="0" applyFont="1" applyFill="1" applyBorder="1" applyAlignment="1" applyProtection="1">
      <alignment/>
      <protection/>
    </xf>
    <xf numFmtId="0" fontId="9" fillId="0" borderId="17" xfId="0" applyFont="1" applyFill="1" applyBorder="1" applyAlignment="1" applyProtection="1">
      <alignment vertical="center" wrapText="1"/>
      <protection/>
    </xf>
    <xf numFmtId="0" fontId="4" fillId="0" borderId="20" xfId="0" applyFont="1" applyFill="1" applyBorder="1" applyAlignment="1" applyProtection="1">
      <alignment horizontal="left" vertical="center"/>
      <protection/>
    </xf>
    <xf numFmtId="0" fontId="8" fillId="0" borderId="21" xfId="0" applyFont="1" applyFill="1" applyBorder="1" applyAlignment="1" applyProtection="1">
      <alignment horizontal="center" vertical="center"/>
      <protection/>
    </xf>
    <xf numFmtId="3" fontId="4" fillId="0" borderId="22" xfId="0" applyNumberFormat="1" applyFont="1" applyFill="1" applyBorder="1" applyAlignment="1" applyProtection="1">
      <alignment horizontal="right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3" fontId="4" fillId="0" borderId="20" xfId="0" applyNumberFormat="1" applyFont="1" applyFill="1" applyBorder="1" applyAlignment="1" applyProtection="1">
      <alignment horizontal="center" vertical="center"/>
      <protection/>
    </xf>
    <xf numFmtId="3" fontId="0" fillId="0" borderId="21" xfId="0" applyNumberFormat="1" applyFont="1" applyFill="1" applyBorder="1" applyAlignment="1" applyProtection="1">
      <alignment vertical="center" wrapText="1"/>
      <protection/>
    </xf>
    <xf numFmtId="3" fontId="4" fillId="0" borderId="22" xfId="0" applyNumberFormat="1" applyFont="1" applyFill="1" applyBorder="1" applyAlignment="1" applyProtection="1">
      <alignment horizontal="right" vertical="center" wrapText="1"/>
      <protection/>
    </xf>
    <xf numFmtId="1" fontId="4" fillId="0" borderId="20" xfId="0" applyNumberFormat="1" applyFont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/>
      <protection/>
    </xf>
    <xf numFmtId="49" fontId="9" fillId="33" borderId="14" xfId="0" applyNumberFormat="1" applyFont="1" applyFill="1" applyBorder="1" applyAlignment="1" applyProtection="1">
      <alignment horizontal="left"/>
      <protection/>
    </xf>
    <xf numFmtId="0" fontId="6" fillId="33" borderId="16" xfId="0" applyFont="1" applyFill="1" applyBorder="1" applyAlignment="1" applyProtection="1">
      <alignment horizontal="center"/>
      <protection/>
    </xf>
    <xf numFmtId="0" fontId="6" fillId="33" borderId="23" xfId="0" applyFont="1" applyFill="1" applyBorder="1" applyAlignment="1" applyProtection="1">
      <alignment/>
      <protection/>
    </xf>
    <xf numFmtId="0" fontId="11" fillId="0" borderId="13" xfId="0" applyFont="1" applyBorder="1" applyAlignment="1" applyProtection="1">
      <alignment horizontal="center"/>
      <protection/>
    </xf>
    <xf numFmtId="49" fontId="9" fillId="34" borderId="14" xfId="0" applyNumberFormat="1" applyFont="1" applyFill="1" applyBorder="1" applyAlignment="1" applyProtection="1">
      <alignment horizontal="left"/>
      <protection/>
    </xf>
    <xf numFmtId="0" fontId="6" fillId="34" borderId="16" xfId="0" applyFont="1" applyFill="1" applyBorder="1" applyAlignment="1" applyProtection="1">
      <alignment horizontal="left"/>
      <protection/>
    </xf>
    <xf numFmtId="0" fontId="6" fillId="34" borderId="23" xfId="0" applyFont="1" applyFill="1" applyBorder="1" applyAlignment="1" applyProtection="1">
      <alignment/>
      <protection/>
    </xf>
    <xf numFmtId="49" fontId="9" fillId="35" borderId="14" xfId="0" applyNumberFormat="1" applyFont="1" applyFill="1" applyBorder="1" applyAlignment="1" applyProtection="1">
      <alignment horizontal="left"/>
      <protection/>
    </xf>
    <xf numFmtId="0" fontId="6" fillId="35" borderId="16" xfId="0" applyFont="1" applyFill="1" applyBorder="1" applyAlignment="1" applyProtection="1">
      <alignment horizontal="center"/>
      <protection/>
    </xf>
    <xf numFmtId="0" fontId="6" fillId="35" borderId="23" xfId="0" applyFont="1" applyFill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left"/>
      <protection/>
    </xf>
    <xf numFmtId="0" fontId="6" fillId="36" borderId="10" xfId="0" applyFont="1" applyFill="1" applyBorder="1" applyAlignment="1" applyProtection="1">
      <alignment/>
      <protection/>
    </xf>
    <xf numFmtId="0" fontId="54" fillId="38" borderId="19" xfId="0" applyFont="1" applyFill="1" applyBorder="1" applyAlignment="1" applyProtection="1">
      <alignment vertical="center" wrapText="1"/>
      <protection/>
    </xf>
    <xf numFmtId="0" fontId="16" fillId="0" borderId="15" xfId="0" applyFont="1" applyBorder="1" applyAlignment="1" applyProtection="1">
      <alignment horizontal="left" wrapText="1"/>
      <protection locked="0"/>
    </xf>
    <xf numFmtId="0" fontId="16" fillId="0" borderId="24" xfId="0" applyFont="1" applyBorder="1" applyAlignment="1" applyProtection="1">
      <alignment horizontal="left" wrapText="1"/>
      <protection locked="0"/>
    </xf>
    <xf numFmtId="0" fontId="16" fillId="0" borderId="25" xfId="0" applyFont="1" applyBorder="1" applyAlignment="1" applyProtection="1">
      <alignment horizontal="left" wrapText="1"/>
      <protection locked="0"/>
    </xf>
    <xf numFmtId="0" fontId="16" fillId="0" borderId="26" xfId="0" applyFont="1" applyBorder="1" applyAlignment="1" applyProtection="1">
      <alignment horizontal="left" wrapText="1"/>
      <protection locked="0"/>
    </xf>
    <xf numFmtId="0" fontId="16" fillId="0" borderId="27" xfId="0" applyFont="1" applyBorder="1" applyAlignment="1" applyProtection="1">
      <alignment horizontal="left" wrapText="1"/>
      <protection locked="0"/>
    </xf>
    <xf numFmtId="0" fontId="19" fillId="0" borderId="18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19" xfId="0" applyFont="1" applyBorder="1" applyAlignment="1" applyProtection="1">
      <alignment horizontal="center" wrapText="1"/>
      <protection/>
    </xf>
    <xf numFmtId="0" fontId="17" fillId="0" borderId="17" xfId="0" applyFont="1" applyFill="1" applyBorder="1" applyAlignment="1" applyProtection="1">
      <alignment horizontal="center" wrapText="1"/>
      <protection/>
    </xf>
    <xf numFmtId="0" fontId="9" fillId="0" borderId="26" xfId="0" applyFont="1" applyFill="1" applyBorder="1" applyAlignment="1" applyProtection="1">
      <alignment horizontal="center" wrapText="1"/>
      <protection/>
    </xf>
    <xf numFmtId="0" fontId="9" fillId="0" borderId="27" xfId="0" applyFont="1" applyFill="1" applyBorder="1" applyAlignment="1" applyProtection="1">
      <alignment horizontal="center" wrapText="1"/>
      <protection/>
    </xf>
    <xf numFmtId="0" fontId="16" fillId="0" borderId="16" xfId="0" applyFont="1" applyBorder="1" applyAlignment="1" applyProtection="1">
      <alignment horizontal="left" wrapText="1"/>
      <protection locked="0"/>
    </xf>
    <xf numFmtId="0" fontId="16" fillId="0" borderId="23" xfId="0" applyFont="1" applyBorder="1" applyAlignment="1" applyProtection="1">
      <alignment horizontal="left" wrapText="1"/>
      <protection locked="0"/>
    </xf>
    <xf numFmtId="0" fontId="14" fillId="36" borderId="15" xfId="0" applyFont="1" applyFill="1" applyBorder="1" applyAlignment="1" applyProtection="1">
      <alignment horizontal="center" wrapText="1"/>
      <protection/>
    </xf>
    <xf numFmtId="0" fontId="14" fillId="36" borderId="11" xfId="0" applyFont="1" applyFill="1" applyBorder="1" applyAlignment="1" applyProtection="1">
      <alignment horizontal="center" wrapText="1"/>
      <protection/>
    </xf>
    <xf numFmtId="3" fontId="10" fillId="36" borderId="12" xfId="0" applyNumberFormat="1" applyFont="1" applyFill="1" applyBorder="1" applyAlignment="1" applyProtection="1">
      <alignment horizontal="center" vertical="center" textRotation="90"/>
      <protection/>
    </xf>
    <xf numFmtId="0" fontId="2" fillId="0" borderId="14" xfId="0" applyFont="1" applyBorder="1" applyAlignment="1" applyProtection="1">
      <alignment horizontal="left"/>
      <protection/>
    </xf>
    <xf numFmtId="0" fontId="16" fillId="0" borderId="16" xfId="0" applyFont="1" applyBorder="1" applyAlignment="1" applyProtection="1">
      <alignment horizontal="left"/>
      <protection/>
    </xf>
    <xf numFmtId="0" fontId="16" fillId="0" borderId="23" xfId="0" applyFont="1" applyBorder="1" applyAlignment="1" applyProtection="1">
      <alignment horizontal="left"/>
      <protection/>
    </xf>
    <xf numFmtId="0" fontId="15" fillId="0" borderId="15" xfId="0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left" wrapText="1"/>
      <protection/>
    </xf>
    <xf numFmtId="0" fontId="6" fillId="0" borderId="15" xfId="0" applyFont="1" applyBorder="1" applyAlignment="1" applyProtection="1">
      <alignment horizontal="left" wrapText="1"/>
      <protection/>
    </xf>
    <xf numFmtId="0" fontId="6" fillId="0" borderId="1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left" wrapText="1"/>
      <protection/>
    </xf>
    <xf numFmtId="0" fontId="9" fillId="0" borderId="30" xfId="0" applyFont="1" applyBorder="1" applyAlignment="1" applyProtection="1">
      <alignment horizontal="left" wrapText="1"/>
      <protection/>
    </xf>
    <xf numFmtId="0" fontId="9" fillId="0" borderId="31" xfId="0" applyFont="1" applyBorder="1" applyAlignment="1" applyProtection="1">
      <alignment horizontal="left" wrapText="1"/>
      <protection/>
    </xf>
    <xf numFmtId="0" fontId="9" fillId="0" borderId="32" xfId="0" applyFont="1" applyBorder="1" applyAlignment="1" applyProtection="1">
      <alignment horizontal="left" wrapText="1"/>
      <protection/>
    </xf>
    <xf numFmtId="0" fontId="9" fillId="0" borderId="33" xfId="0" applyFont="1" applyBorder="1" applyAlignment="1" applyProtection="1">
      <alignment horizontal="left" wrapText="1"/>
      <protection/>
    </xf>
    <xf numFmtId="0" fontId="9" fillId="0" borderId="28" xfId="0" applyFont="1" applyBorder="1" applyAlignment="1" applyProtection="1">
      <alignment horizontal="left" wrapText="1"/>
      <protection/>
    </xf>
    <xf numFmtId="0" fontId="9" fillId="0" borderId="15" xfId="0" applyFont="1" applyBorder="1" applyAlignment="1" applyProtection="1">
      <alignment horizontal="left" wrapText="1"/>
      <protection/>
    </xf>
    <xf numFmtId="0" fontId="9" fillId="0" borderId="10" xfId="0" applyFont="1" applyBorder="1" applyAlignment="1" applyProtection="1">
      <alignment horizontal="left" wrapText="1"/>
      <protection/>
    </xf>
    <xf numFmtId="0" fontId="9" fillId="0" borderId="29" xfId="0" applyFont="1" applyBorder="1" applyAlignment="1" applyProtection="1">
      <alignment horizontal="left" wrapText="1"/>
      <protection/>
    </xf>
    <xf numFmtId="0" fontId="6" fillId="0" borderId="34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35" xfId="0" applyFont="1" applyBorder="1" applyAlignment="1" applyProtection="1">
      <alignment horizontal="left"/>
      <protection/>
    </xf>
    <xf numFmtId="0" fontId="6" fillId="0" borderId="36" xfId="0" applyFont="1" applyBorder="1" applyAlignment="1" applyProtection="1">
      <alignment horizontal="left"/>
      <protection/>
    </xf>
    <xf numFmtId="0" fontId="6" fillId="0" borderId="37" xfId="0" applyFont="1" applyBorder="1" applyAlignment="1" applyProtection="1">
      <alignment horizontal="left"/>
      <protection/>
    </xf>
    <xf numFmtId="0" fontId="6" fillId="0" borderId="38" xfId="0" applyFont="1" applyBorder="1" applyAlignment="1" applyProtection="1">
      <alignment horizontal="left"/>
      <protection/>
    </xf>
    <xf numFmtId="0" fontId="8" fillId="38" borderId="20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3" fontId="4" fillId="0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3" fontId="18" fillId="39" borderId="39" xfId="0" applyNumberFormat="1" applyFont="1" applyFill="1" applyBorder="1" applyAlignment="1" applyProtection="1">
      <alignment horizontal="left" vertical="center" indent="1"/>
      <protection/>
    </xf>
    <xf numFmtId="3" fontId="7" fillId="39" borderId="40" xfId="0" applyNumberFormat="1" applyFont="1" applyFill="1" applyBorder="1" applyAlignment="1" applyProtection="1">
      <alignment horizontal="left" vertical="center" indent="1"/>
      <protection/>
    </xf>
    <xf numFmtId="3" fontId="7" fillId="39" borderId="41" xfId="0" applyNumberFormat="1" applyFont="1" applyFill="1" applyBorder="1" applyAlignment="1" applyProtection="1">
      <alignment horizontal="left" vertical="center" indent="1"/>
      <protection/>
    </xf>
    <xf numFmtId="0" fontId="3" fillId="38" borderId="20" xfId="0" applyFont="1" applyFill="1" applyBorder="1" applyAlignment="1" applyProtection="1">
      <alignment horizontal="center" vertical="center" wrapText="1"/>
      <protection/>
    </xf>
    <xf numFmtId="0" fontId="8" fillId="0" borderId="39" xfId="0" applyFont="1" applyFill="1" applyBorder="1" applyAlignment="1" applyProtection="1">
      <alignment horizontal="center" vertical="center"/>
      <protection locked="0"/>
    </xf>
    <xf numFmtId="0" fontId="8" fillId="0" borderId="40" xfId="0" applyFont="1" applyFill="1" applyBorder="1" applyAlignment="1" applyProtection="1">
      <alignment horizontal="center" vertical="center"/>
      <protection locked="0"/>
    </xf>
    <xf numFmtId="0" fontId="8" fillId="0" borderId="41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/>
      <protection/>
    </xf>
    <xf numFmtId="0" fontId="2" fillId="37" borderId="10" xfId="0" applyFont="1" applyFill="1" applyBorder="1" applyAlignment="1" applyProtection="1">
      <alignment horizontal="center"/>
      <protection/>
    </xf>
    <xf numFmtId="0" fontId="2" fillId="37" borderId="24" xfId="0" applyFont="1" applyFill="1" applyBorder="1" applyAlignment="1" applyProtection="1">
      <alignment horizontal="center"/>
      <protection/>
    </xf>
    <xf numFmtId="0" fontId="2" fillId="37" borderId="25" xfId="0" applyFont="1" applyFill="1" applyBorder="1" applyAlignment="1" applyProtection="1">
      <alignment horizontal="center"/>
      <protection/>
    </xf>
    <xf numFmtId="3" fontId="9" fillId="0" borderId="26" xfId="0" applyNumberFormat="1" applyFont="1" applyFill="1" applyBorder="1" applyAlignment="1" applyProtection="1">
      <alignment horizontal="left" vertical="center" wrapText="1" indent="3"/>
      <protection/>
    </xf>
    <xf numFmtId="3" fontId="3" fillId="0" borderId="26" xfId="0" applyNumberFormat="1" applyFont="1" applyFill="1" applyBorder="1" applyAlignment="1" applyProtection="1">
      <alignment horizontal="left" vertical="center" wrapText="1" indent="3"/>
      <protection/>
    </xf>
    <xf numFmtId="3" fontId="4" fillId="0" borderId="24" xfId="0" applyNumberFormat="1" applyFont="1" applyFill="1" applyBorder="1" applyAlignment="1" applyProtection="1">
      <alignment horizontal="center" vertical="center"/>
      <protection locked="0"/>
    </xf>
    <xf numFmtId="3" fontId="4" fillId="0" borderId="27" xfId="0" applyNumberFormat="1" applyFont="1" applyFill="1" applyBorder="1" applyAlignment="1" applyProtection="1">
      <alignment horizontal="center" vertical="center"/>
      <protection locked="0"/>
    </xf>
    <xf numFmtId="3" fontId="9" fillId="0" borderId="17" xfId="0" applyNumberFormat="1" applyFont="1" applyFill="1" applyBorder="1" applyAlignment="1" applyProtection="1">
      <alignment horizontal="center" vertical="center" wrapText="1"/>
      <protection/>
    </xf>
    <xf numFmtId="3" fontId="9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10" fillId="39" borderId="18" xfId="0" applyFont="1" applyFill="1" applyBorder="1" applyAlignment="1" applyProtection="1">
      <alignment horizontal="center"/>
      <protection/>
    </xf>
    <xf numFmtId="0" fontId="10" fillId="39" borderId="19" xfId="0" applyFont="1" applyFill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34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82</xdr:row>
      <xdr:rowOff>95250</xdr:rowOff>
    </xdr:from>
    <xdr:to>
      <xdr:col>8</xdr:col>
      <xdr:colOff>409575</xdr:colOff>
      <xdr:row>82</xdr:row>
      <xdr:rowOff>95250</xdr:rowOff>
    </xdr:to>
    <xdr:sp>
      <xdr:nvSpPr>
        <xdr:cNvPr id="1" name="Line 1"/>
        <xdr:cNvSpPr>
          <a:spLocks/>
        </xdr:cNvSpPr>
      </xdr:nvSpPr>
      <xdr:spPr>
        <a:xfrm>
          <a:off x="4533900" y="140493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39</xdr:row>
      <xdr:rowOff>104775</xdr:rowOff>
    </xdr:from>
    <xdr:to>
      <xdr:col>11</xdr:col>
      <xdr:colOff>400050</xdr:colOff>
      <xdr:row>39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5695950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38100</xdr:colOff>
      <xdr:row>39</xdr:row>
      <xdr:rowOff>104775</xdr:rowOff>
    </xdr:from>
    <xdr:to>
      <xdr:col>9</xdr:col>
      <xdr:colOff>142875</xdr:colOff>
      <xdr:row>39</xdr:row>
      <xdr:rowOff>104775</xdr:rowOff>
    </xdr:to>
    <xdr:sp>
      <xdr:nvSpPr>
        <xdr:cNvPr id="3" name="Line 3"/>
        <xdr:cNvSpPr>
          <a:spLocks/>
        </xdr:cNvSpPr>
      </xdr:nvSpPr>
      <xdr:spPr>
        <a:xfrm flipH="1">
          <a:off x="3895725" y="68865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38100</xdr:colOff>
      <xdr:row>39</xdr:row>
      <xdr:rowOff>114300</xdr:rowOff>
    </xdr:from>
    <xdr:to>
      <xdr:col>5</xdr:col>
      <xdr:colOff>133350</xdr:colOff>
      <xdr:row>39</xdr:row>
      <xdr:rowOff>114300</xdr:rowOff>
    </xdr:to>
    <xdr:sp>
      <xdr:nvSpPr>
        <xdr:cNvPr id="4" name="Line 4"/>
        <xdr:cNvSpPr>
          <a:spLocks/>
        </xdr:cNvSpPr>
      </xdr:nvSpPr>
      <xdr:spPr>
        <a:xfrm flipH="1">
          <a:off x="2066925" y="68961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73"/>
  <sheetViews>
    <sheetView tabSelected="1" view="pageBreakPreview" zoomScaleSheetLayoutView="100" workbookViewId="0" topLeftCell="A1">
      <selection activeCell="Q17" sqref="Q17:V17"/>
    </sheetView>
  </sheetViews>
  <sheetFormatPr defaultColWidth="9.140625" defaultRowHeight="12.75"/>
  <cols>
    <col min="1" max="1" width="9.421875" style="37" customWidth="1"/>
    <col min="2" max="2" width="12.8515625" style="23" customWidth="1"/>
    <col min="3" max="4" width="8.140625" style="23" customWidth="1"/>
    <col min="5" max="5" width="8.140625" style="34" customWidth="1"/>
    <col min="6" max="6" width="3.00390625" style="35" customWidth="1"/>
    <col min="7" max="8" width="8.140625" style="23" customWidth="1"/>
    <col min="9" max="9" width="8.140625" style="34" customWidth="1"/>
    <col min="10" max="10" width="3.00390625" style="35" customWidth="1"/>
    <col min="11" max="11" width="8.140625" style="23" customWidth="1"/>
    <col min="12" max="12" width="8.140625" style="36" customWidth="1"/>
    <col min="13" max="13" width="8.140625" style="34" customWidth="1"/>
    <col min="14" max="14" width="3.00390625" style="35" customWidth="1"/>
    <col min="15" max="15" width="12.8515625" style="23" customWidth="1"/>
    <col min="16" max="16" width="3.57421875" style="23" customWidth="1"/>
    <col min="17" max="17" width="6.00390625" style="36" customWidth="1"/>
    <col min="18" max="18" width="6.57421875" style="36" customWidth="1"/>
    <col min="19" max="19" width="3.00390625" style="36" customWidth="1"/>
    <col min="20" max="20" width="10.7109375" style="36" customWidth="1"/>
    <col min="21" max="21" width="8.7109375" style="36" customWidth="1"/>
    <col min="22" max="22" width="6.57421875" style="4" customWidth="1"/>
    <col min="23" max="16384" width="9.140625" style="4" customWidth="1"/>
  </cols>
  <sheetData>
    <row r="1" spans="1:22" s="1" customFormat="1" ht="27" customHeight="1" thickBot="1">
      <c r="A1" s="2" t="s">
        <v>29</v>
      </c>
      <c r="B1" s="180"/>
      <c r="C1" s="180"/>
      <c r="D1" s="180"/>
      <c r="E1" s="181"/>
      <c r="F1" s="182" t="s">
        <v>32</v>
      </c>
      <c r="G1" s="183"/>
      <c r="H1" s="184"/>
      <c r="I1" s="184"/>
      <c r="J1" s="184"/>
      <c r="K1" s="185"/>
      <c r="L1" s="178" t="s">
        <v>35</v>
      </c>
      <c r="M1" s="179"/>
      <c r="N1" s="179"/>
      <c r="O1" s="161" t="s">
        <v>0</v>
      </c>
      <c r="P1" s="161"/>
      <c r="Q1" s="162" t="s">
        <v>31</v>
      </c>
      <c r="R1" s="163"/>
      <c r="S1" s="164"/>
      <c r="T1" s="166" t="s">
        <v>2</v>
      </c>
      <c r="U1" s="167"/>
      <c r="V1" s="168"/>
    </row>
    <row r="2" spans="1:22" s="3" customFormat="1" ht="23.25" customHeight="1" thickBot="1">
      <c r="A2" s="96" t="s">
        <v>30</v>
      </c>
      <c r="B2" s="160"/>
      <c r="C2" s="160"/>
      <c r="D2" s="160"/>
      <c r="E2" s="158" t="s">
        <v>3</v>
      </c>
      <c r="F2" s="159"/>
      <c r="G2" s="97" t="s">
        <v>4</v>
      </c>
      <c r="H2" s="98">
        <f>COUNTIF(O8:O38,"&gt;0")</f>
        <v>0</v>
      </c>
      <c r="I2" s="99" t="s">
        <v>5</v>
      </c>
      <c r="J2" s="100" t="s">
        <v>4</v>
      </c>
      <c r="K2" s="101" t="e">
        <f>(B39*T2)/H2</f>
        <v>#DIV/0!</v>
      </c>
      <c r="L2" s="102"/>
      <c r="M2" s="103" t="s">
        <v>6</v>
      </c>
      <c r="N2" s="101" t="s">
        <v>4</v>
      </c>
      <c r="O2" s="104" t="e">
        <f>(O39/H2)</f>
        <v>#DIV/0!</v>
      </c>
      <c r="P2" s="105"/>
      <c r="Q2" s="165" t="s">
        <v>52</v>
      </c>
      <c r="R2" s="165"/>
      <c r="S2" s="165"/>
      <c r="T2" s="157">
        <v>0</v>
      </c>
      <c r="U2" s="157"/>
      <c r="V2" s="118">
        <f>IF(T2&lt;1.1,"","error")</f>
      </c>
    </row>
    <row r="3" spans="1:22" s="3" customFormat="1" ht="24" customHeight="1" thickBot="1">
      <c r="A3" s="169" t="s">
        <v>50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1" t="s">
        <v>49</v>
      </c>
      <c r="R3" s="172"/>
      <c r="S3" s="172"/>
      <c r="T3" s="172"/>
      <c r="U3" s="172"/>
      <c r="V3" s="173"/>
    </row>
    <row r="4" spans="1:22" ht="12.75" customHeight="1">
      <c r="A4" s="186" t="str">
        <f>T1</f>
        <v>SELECT</v>
      </c>
      <c r="B4" s="187"/>
      <c r="C4" s="106" t="s">
        <v>37</v>
      </c>
      <c r="D4" s="107" t="s">
        <v>7</v>
      </c>
      <c r="E4" s="108"/>
      <c r="F4" s="109" t="s">
        <v>8</v>
      </c>
      <c r="G4" s="110" t="s">
        <v>38</v>
      </c>
      <c r="H4" s="111" t="s">
        <v>9</v>
      </c>
      <c r="I4" s="112"/>
      <c r="J4" s="109" t="s">
        <v>8</v>
      </c>
      <c r="K4" s="113" t="s">
        <v>33</v>
      </c>
      <c r="L4" s="114" t="s">
        <v>10</v>
      </c>
      <c r="M4" s="115"/>
      <c r="N4" s="109" t="s">
        <v>8</v>
      </c>
      <c r="O4" s="15" t="s">
        <v>39</v>
      </c>
      <c r="P4" s="134" t="s">
        <v>11</v>
      </c>
      <c r="Q4" s="116" t="s">
        <v>34</v>
      </c>
      <c r="R4" s="188" t="s">
        <v>65</v>
      </c>
      <c r="S4" s="188"/>
      <c r="T4" s="188"/>
      <c r="U4" s="188"/>
      <c r="V4" s="189"/>
    </row>
    <row r="5" spans="1:24" ht="10.5" customHeight="1">
      <c r="A5" s="5" t="s">
        <v>12</v>
      </c>
      <c r="B5" s="48"/>
      <c r="C5" s="6" t="s">
        <v>7</v>
      </c>
      <c r="D5" s="7" t="s">
        <v>46</v>
      </c>
      <c r="E5" s="7" t="s">
        <v>13</v>
      </c>
      <c r="F5" s="8"/>
      <c r="G5" s="9" t="s">
        <v>14</v>
      </c>
      <c r="H5" s="10" t="s">
        <v>47</v>
      </c>
      <c r="I5" s="10" t="s">
        <v>13</v>
      </c>
      <c r="J5" s="8"/>
      <c r="K5" s="11" t="s">
        <v>10</v>
      </c>
      <c r="L5" s="12" t="s">
        <v>48</v>
      </c>
      <c r="M5" s="12" t="s">
        <v>13</v>
      </c>
      <c r="N5" s="8"/>
      <c r="O5" s="13" t="s">
        <v>1</v>
      </c>
      <c r="P5" s="134"/>
      <c r="Q5" s="127" t="s">
        <v>51</v>
      </c>
      <c r="R5" s="128"/>
      <c r="S5" s="128"/>
      <c r="T5" s="128"/>
      <c r="U5" s="128"/>
      <c r="V5" s="129"/>
      <c r="X5" s="14"/>
    </row>
    <row r="6" spans="1:24" ht="21.75" customHeight="1">
      <c r="A6" s="87" t="s">
        <v>15</v>
      </c>
      <c r="B6" s="15" t="s">
        <v>36</v>
      </c>
      <c r="C6" s="88" t="s">
        <v>16</v>
      </c>
      <c r="D6" s="88" t="s">
        <v>16</v>
      </c>
      <c r="E6" s="88" t="s">
        <v>17</v>
      </c>
      <c r="F6" s="89"/>
      <c r="G6" s="90" t="s">
        <v>16</v>
      </c>
      <c r="H6" s="90" t="s">
        <v>16</v>
      </c>
      <c r="I6" s="90" t="s">
        <v>17</v>
      </c>
      <c r="J6" s="89"/>
      <c r="K6" s="91" t="s">
        <v>16</v>
      </c>
      <c r="L6" s="91" t="s">
        <v>16</v>
      </c>
      <c r="M6" s="91" t="s">
        <v>17</v>
      </c>
      <c r="N6" s="89"/>
      <c r="O6" s="13" t="s">
        <v>18</v>
      </c>
      <c r="P6" s="134"/>
      <c r="Q6" s="124" t="s">
        <v>66</v>
      </c>
      <c r="R6" s="125"/>
      <c r="S6" s="125"/>
      <c r="T6" s="125"/>
      <c r="U6" s="125"/>
      <c r="V6" s="126"/>
      <c r="X6" s="17"/>
    </row>
    <row r="7" spans="1:24" s="93" customFormat="1" ht="3.7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175"/>
      <c r="R7" s="176"/>
      <c r="S7" s="176"/>
      <c r="T7" s="176"/>
      <c r="U7" s="176"/>
      <c r="V7" s="177"/>
      <c r="X7" s="94"/>
    </row>
    <row r="8" spans="1:23" ht="12.75" customHeight="1">
      <c r="A8" s="18">
        <v>1</v>
      </c>
      <c r="B8" s="52"/>
      <c r="C8" s="42"/>
      <c r="D8" s="19">
        <f>ROUNDUP($T$2*C8,0)</f>
        <v>0</v>
      </c>
      <c r="E8" s="43"/>
      <c r="F8" s="16">
        <f aca="true" t="shared" si="0" ref="F8:F15">IF(E8&gt;D8,"E","")</f>
      </c>
      <c r="G8" s="44"/>
      <c r="H8" s="20">
        <f>ROUNDUP($T$2*G8,0)</f>
        <v>0</v>
      </c>
      <c r="I8" s="45"/>
      <c r="J8" s="16">
        <f aca="true" t="shared" si="1" ref="J8:J15">IF(I8&gt;H8,"E","")</f>
      </c>
      <c r="K8" s="46"/>
      <c r="L8" s="21">
        <f>ROUNDUP($T$2*K8,0)</f>
        <v>0</v>
      </c>
      <c r="M8" s="47"/>
      <c r="N8" s="16">
        <f aca="true" t="shared" si="2" ref="N8:N38">IF(M8&gt;L8,"E","")</f>
      </c>
      <c r="O8" s="22">
        <f aca="true" t="shared" si="3" ref="O8:O15">SUM(E8,I8,M8)</f>
        <v>0</v>
      </c>
      <c r="P8" s="92">
        <f>IF(AND(OR(E8&gt;C8,I8&gt;G8,M8&gt;K8),(B8&lt;&gt;(C8+G8+K8))),"E 3",IF(OR(E8&gt;C8,I8&gt;G8,M8&gt;K8),"E 1",IF(B8&lt;&gt;(C8+G8+K8),"E 2","")))</f>
      </c>
      <c r="Q8" s="130"/>
      <c r="R8" s="130"/>
      <c r="S8" s="130"/>
      <c r="T8" s="130"/>
      <c r="U8" s="130"/>
      <c r="V8" s="131"/>
      <c r="W8" s="23"/>
    </row>
    <row r="9" spans="1:23" ht="12.75" customHeight="1">
      <c r="A9" s="24">
        <v>2</v>
      </c>
      <c r="B9" s="41"/>
      <c r="C9" s="42"/>
      <c r="D9" s="19">
        <f aca="true" t="shared" si="4" ref="D9:D38">ROUNDUP($T$2*C9,0)</f>
        <v>0</v>
      </c>
      <c r="E9" s="43"/>
      <c r="F9" s="25">
        <f t="shared" si="0"/>
      </c>
      <c r="G9" s="44"/>
      <c r="H9" s="20">
        <f aca="true" t="shared" si="5" ref="H9:H38">ROUNDUP($T$2*G9,0)</f>
        <v>0</v>
      </c>
      <c r="I9" s="45"/>
      <c r="J9" s="25">
        <f t="shared" si="1"/>
      </c>
      <c r="K9" s="46"/>
      <c r="L9" s="21">
        <f aca="true" t="shared" si="6" ref="L9:L38">ROUNDUP($T$2*K9,0)</f>
        <v>0</v>
      </c>
      <c r="M9" s="47"/>
      <c r="N9" s="25">
        <f t="shared" si="2"/>
      </c>
      <c r="O9" s="26">
        <f t="shared" si="3"/>
        <v>0</v>
      </c>
      <c r="P9" s="50">
        <f aca="true" t="shared" si="7" ref="P9:P39">IF(AND(OR(E9&gt;C9,I9&gt;G9,M9&gt;K9),(B9&lt;&gt;(C9+G9+K9))),"E 3",IF(OR(E9&gt;C9,I9&gt;G9,M9&gt;K9),"E 1",IF(B9&lt;&gt;(C9+G9+K9),"E 2","")))</f>
      </c>
      <c r="Q9" s="120"/>
      <c r="R9" s="120"/>
      <c r="S9" s="120"/>
      <c r="T9" s="120"/>
      <c r="U9" s="120"/>
      <c r="V9" s="121"/>
      <c r="W9" s="23"/>
    </row>
    <row r="10" spans="1:23" ht="12.75" customHeight="1">
      <c r="A10" s="24">
        <v>3</v>
      </c>
      <c r="B10" s="53"/>
      <c r="C10" s="42"/>
      <c r="D10" s="19">
        <f t="shared" si="4"/>
        <v>0</v>
      </c>
      <c r="E10" s="43"/>
      <c r="F10" s="25">
        <f t="shared" si="0"/>
      </c>
      <c r="G10" s="44"/>
      <c r="H10" s="20">
        <f t="shared" si="5"/>
        <v>0</v>
      </c>
      <c r="I10" s="45"/>
      <c r="J10" s="25">
        <f t="shared" si="1"/>
      </c>
      <c r="K10" s="46"/>
      <c r="L10" s="21">
        <f t="shared" si="6"/>
        <v>0</v>
      </c>
      <c r="M10" s="47"/>
      <c r="N10" s="25">
        <f t="shared" si="2"/>
      </c>
      <c r="O10" s="26">
        <f t="shared" si="3"/>
        <v>0</v>
      </c>
      <c r="P10" s="50">
        <f t="shared" si="7"/>
      </c>
      <c r="Q10" s="120"/>
      <c r="R10" s="120"/>
      <c r="S10" s="120"/>
      <c r="T10" s="120"/>
      <c r="U10" s="120"/>
      <c r="V10" s="121"/>
      <c r="W10" s="23"/>
    </row>
    <row r="11" spans="1:23" ht="12.75" customHeight="1">
      <c r="A11" s="24">
        <v>4</v>
      </c>
      <c r="B11" s="41"/>
      <c r="C11" s="42"/>
      <c r="D11" s="19">
        <f t="shared" si="4"/>
        <v>0</v>
      </c>
      <c r="E11" s="43"/>
      <c r="F11" s="25">
        <f t="shared" si="0"/>
      </c>
      <c r="G11" s="44"/>
      <c r="H11" s="20">
        <f t="shared" si="5"/>
        <v>0</v>
      </c>
      <c r="I11" s="45"/>
      <c r="J11" s="25">
        <f t="shared" si="1"/>
      </c>
      <c r="K11" s="46"/>
      <c r="L11" s="21">
        <f t="shared" si="6"/>
        <v>0</v>
      </c>
      <c r="M11" s="47"/>
      <c r="N11" s="25">
        <f t="shared" si="2"/>
      </c>
      <c r="O11" s="26">
        <f t="shared" si="3"/>
        <v>0</v>
      </c>
      <c r="P11" s="50">
        <f t="shared" si="7"/>
      </c>
      <c r="Q11" s="120"/>
      <c r="R11" s="120"/>
      <c r="S11" s="120"/>
      <c r="T11" s="120"/>
      <c r="U11" s="120"/>
      <c r="V11" s="121"/>
      <c r="W11" s="23"/>
    </row>
    <row r="12" spans="1:23" ht="12.75" customHeight="1">
      <c r="A12" s="24">
        <v>5</v>
      </c>
      <c r="B12" s="53"/>
      <c r="C12" s="42"/>
      <c r="D12" s="19">
        <f t="shared" si="4"/>
        <v>0</v>
      </c>
      <c r="E12" s="43"/>
      <c r="F12" s="25">
        <f t="shared" si="0"/>
      </c>
      <c r="G12" s="44"/>
      <c r="H12" s="20">
        <f t="shared" si="5"/>
        <v>0</v>
      </c>
      <c r="I12" s="45"/>
      <c r="J12" s="25">
        <f t="shared" si="1"/>
      </c>
      <c r="K12" s="46"/>
      <c r="L12" s="21">
        <f t="shared" si="6"/>
        <v>0</v>
      </c>
      <c r="M12" s="47"/>
      <c r="N12" s="25">
        <f t="shared" si="2"/>
      </c>
      <c r="O12" s="26">
        <f t="shared" si="3"/>
        <v>0</v>
      </c>
      <c r="P12" s="50">
        <f t="shared" si="7"/>
      </c>
      <c r="Q12" s="120"/>
      <c r="R12" s="120"/>
      <c r="S12" s="120"/>
      <c r="T12" s="120"/>
      <c r="U12" s="120"/>
      <c r="V12" s="121"/>
      <c r="W12" s="23"/>
    </row>
    <row r="13" spans="1:23" ht="12.75" customHeight="1">
      <c r="A13" s="24">
        <v>6</v>
      </c>
      <c r="B13" s="41"/>
      <c r="C13" s="42"/>
      <c r="D13" s="19">
        <f t="shared" si="4"/>
        <v>0</v>
      </c>
      <c r="E13" s="43"/>
      <c r="F13" s="25">
        <f t="shared" si="0"/>
      </c>
      <c r="G13" s="44"/>
      <c r="H13" s="20">
        <f t="shared" si="5"/>
        <v>0</v>
      </c>
      <c r="I13" s="45"/>
      <c r="J13" s="25">
        <f t="shared" si="1"/>
      </c>
      <c r="K13" s="46"/>
      <c r="L13" s="21">
        <f t="shared" si="6"/>
        <v>0</v>
      </c>
      <c r="M13" s="47"/>
      <c r="N13" s="25">
        <f t="shared" si="2"/>
      </c>
      <c r="O13" s="26">
        <f t="shared" si="3"/>
        <v>0</v>
      </c>
      <c r="P13" s="50">
        <f t="shared" si="7"/>
      </c>
      <c r="Q13" s="120"/>
      <c r="R13" s="120"/>
      <c r="S13" s="120"/>
      <c r="T13" s="120"/>
      <c r="U13" s="120"/>
      <c r="V13" s="121"/>
      <c r="W13" s="23"/>
    </row>
    <row r="14" spans="1:23" ht="12.75" customHeight="1">
      <c r="A14" s="24">
        <v>7</v>
      </c>
      <c r="B14" s="41"/>
      <c r="C14" s="42"/>
      <c r="D14" s="19">
        <f t="shared" si="4"/>
        <v>0</v>
      </c>
      <c r="E14" s="43"/>
      <c r="F14" s="25">
        <f t="shared" si="0"/>
      </c>
      <c r="G14" s="44"/>
      <c r="H14" s="20">
        <f t="shared" si="5"/>
        <v>0</v>
      </c>
      <c r="I14" s="45"/>
      <c r="J14" s="25">
        <f t="shared" si="1"/>
      </c>
      <c r="K14" s="46"/>
      <c r="L14" s="21">
        <f t="shared" si="6"/>
        <v>0</v>
      </c>
      <c r="M14" s="47"/>
      <c r="N14" s="25">
        <f t="shared" si="2"/>
      </c>
      <c r="O14" s="26">
        <f t="shared" si="3"/>
        <v>0</v>
      </c>
      <c r="P14" s="50">
        <f t="shared" si="7"/>
      </c>
      <c r="Q14" s="120"/>
      <c r="R14" s="120"/>
      <c r="S14" s="120"/>
      <c r="T14" s="120"/>
      <c r="U14" s="120"/>
      <c r="V14" s="121"/>
      <c r="W14" s="23"/>
    </row>
    <row r="15" spans="1:23" ht="12.75" customHeight="1">
      <c r="A15" s="24">
        <v>8</v>
      </c>
      <c r="B15" s="40"/>
      <c r="C15" s="42"/>
      <c r="D15" s="19">
        <f t="shared" si="4"/>
        <v>0</v>
      </c>
      <c r="E15" s="43"/>
      <c r="F15" s="25">
        <f t="shared" si="0"/>
      </c>
      <c r="G15" s="44"/>
      <c r="H15" s="20">
        <f t="shared" si="5"/>
        <v>0</v>
      </c>
      <c r="I15" s="45"/>
      <c r="J15" s="25">
        <f t="shared" si="1"/>
      </c>
      <c r="K15" s="46"/>
      <c r="L15" s="21">
        <f t="shared" si="6"/>
        <v>0</v>
      </c>
      <c r="M15" s="47"/>
      <c r="N15" s="25">
        <f t="shared" si="2"/>
      </c>
      <c r="O15" s="26">
        <f t="shared" si="3"/>
        <v>0</v>
      </c>
      <c r="P15" s="50">
        <f t="shared" si="7"/>
      </c>
      <c r="Q15" s="120"/>
      <c r="R15" s="120"/>
      <c r="S15" s="120"/>
      <c r="T15" s="120"/>
      <c r="U15" s="120"/>
      <c r="V15" s="121"/>
      <c r="W15" s="23"/>
    </row>
    <row r="16" spans="1:23" ht="12.75" customHeight="1">
      <c r="A16" s="24">
        <v>9</v>
      </c>
      <c r="B16" s="41"/>
      <c r="C16" s="42"/>
      <c r="D16" s="19">
        <f t="shared" si="4"/>
        <v>0</v>
      </c>
      <c r="E16" s="43"/>
      <c r="F16" s="25">
        <f aca="true" t="shared" si="8" ref="F16:F33">IF(E16&gt;D16,"E","")</f>
      </c>
      <c r="G16" s="44"/>
      <c r="H16" s="20">
        <f t="shared" si="5"/>
        <v>0</v>
      </c>
      <c r="I16" s="45"/>
      <c r="J16" s="25">
        <f aca="true" t="shared" si="9" ref="J16:J33">IF(I16&gt;H16,"E","")</f>
      </c>
      <c r="K16" s="46"/>
      <c r="L16" s="21">
        <f t="shared" si="6"/>
        <v>0</v>
      </c>
      <c r="M16" s="47"/>
      <c r="N16" s="25">
        <f t="shared" si="2"/>
      </c>
      <c r="O16" s="26">
        <f aca="true" t="shared" si="10" ref="O16:O38">SUM(E16,I16,M16)</f>
        <v>0</v>
      </c>
      <c r="P16" s="50">
        <f t="shared" si="7"/>
      </c>
      <c r="Q16" s="120"/>
      <c r="R16" s="120"/>
      <c r="S16" s="120"/>
      <c r="T16" s="120"/>
      <c r="U16" s="120"/>
      <c r="V16" s="121"/>
      <c r="W16" s="23"/>
    </row>
    <row r="17" spans="1:23" ht="12.75" customHeight="1">
      <c r="A17" s="24">
        <v>10</v>
      </c>
      <c r="B17" s="41"/>
      <c r="C17" s="42"/>
      <c r="D17" s="19">
        <f t="shared" si="4"/>
        <v>0</v>
      </c>
      <c r="E17" s="43"/>
      <c r="F17" s="25">
        <f t="shared" si="8"/>
      </c>
      <c r="G17" s="44"/>
      <c r="H17" s="20">
        <f t="shared" si="5"/>
        <v>0</v>
      </c>
      <c r="I17" s="45"/>
      <c r="J17" s="25">
        <f t="shared" si="9"/>
      </c>
      <c r="K17" s="46"/>
      <c r="L17" s="21">
        <f t="shared" si="6"/>
        <v>0</v>
      </c>
      <c r="M17" s="47"/>
      <c r="N17" s="25">
        <f t="shared" si="2"/>
      </c>
      <c r="O17" s="26">
        <f t="shared" si="10"/>
        <v>0</v>
      </c>
      <c r="P17" s="50">
        <f t="shared" si="7"/>
      </c>
      <c r="Q17" s="120"/>
      <c r="R17" s="120"/>
      <c r="S17" s="120"/>
      <c r="T17" s="120"/>
      <c r="U17" s="120"/>
      <c r="V17" s="121"/>
      <c r="W17" s="23"/>
    </row>
    <row r="18" spans="1:23" ht="12.75" customHeight="1">
      <c r="A18" s="24">
        <v>11</v>
      </c>
      <c r="B18" s="41"/>
      <c r="C18" s="42"/>
      <c r="D18" s="19">
        <f t="shared" si="4"/>
        <v>0</v>
      </c>
      <c r="E18" s="43"/>
      <c r="F18" s="25">
        <f t="shared" si="8"/>
      </c>
      <c r="G18" s="44"/>
      <c r="H18" s="20">
        <f t="shared" si="5"/>
        <v>0</v>
      </c>
      <c r="I18" s="45"/>
      <c r="J18" s="25">
        <f t="shared" si="9"/>
      </c>
      <c r="K18" s="46"/>
      <c r="L18" s="21">
        <f t="shared" si="6"/>
        <v>0</v>
      </c>
      <c r="M18" s="47"/>
      <c r="N18" s="25">
        <f t="shared" si="2"/>
      </c>
      <c r="O18" s="26">
        <f t="shared" si="10"/>
        <v>0</v>
      </c>
      <c r="P18" s="50">
        <f t="shared" si="7"/>
      </c>
      <c r="Q18" s="120"/>
      <c r="R18" s="120"/>
      <c r="S18" s="120"/>
      <c r="T18" s="120"/>
      <c r="U18" s="120"/>
      <c r="V18" s="121"/>
      <c r="W18" s="23"/>
    </row>
    <row r="19" spans="1:23" ht="12.75" customHeight="1">
      <c r="A19" s="24">
        <v>12</v>
      </c>
      <c r="B19" s="41"/>
      <c r="C19" s="42"/>
      <c r="D19" s="19">
        <f t="shared" si="4"/>
        <v>0</v>
      </c>
      <c r="E19" s="43"/>
      <c r="F19" s="25">
        <f t="shared" si="8"/>
      </c>
      <c r="G19" s="44"/>
      <c r="H19" s="20">
        <f t="shared" si="5"/>
        <v>0</v>
      </c>
      <c r="I19" s="45"/>
      <c r="J19" s="25">
        <f t="shared" si="9"/>
      </c>
      <c r="K19" s="46"/>
      <c r="L19" s="21">
        <f t="shared" si="6"/>
        <v>0</v>
      </c>
      <c r="M19" s="47"/>
      <c r="N19" s="25">
        <f t="shared" si="2"/>
      </c>
      <c r="O19" s="26">
        <f t="shared" si="10"/>
        <v>0</v>
      </c>
      <c r="P19" s="50">
        <f t="shared" si="7"/>
      </c>
      <c r="Q19" s="120"/>
      <c r="R19" s="120"/>
      <c r="S19" s="120"/>
      <c r="T19" s="120"/>
      <c r="U19" s="120"/>
      <c r="V19" s="121"/>
      <c r="W19" s="23"/>
    </row>
    <row r="20" spans="1:23" ht="12.75" customHeight="1">
      <c r="A20" s="24">
        <v>13</v>
      </c>
      <c r="B20" s="41"/>
      <c r="C20" s="42"/>
      <c r="D20" s="19">
        <f t="shared" si="4"/>
        <v>0</v>
      </c>
      <c r="E20" s="43"/>
      <c r="F20" s="25">
        <f t="shared" si="8"/>
      </c>
      <c r="G20" s="44"/>
      <c r="H20" s="20">
        <f t="shared" si="5"/>
        <v>0</v>
      </c>
      <c r="I20" s="45"/>
      <c r="J20" s="25">
        <f t="shared" si="9"/>
      </c>
      <c r="K20" s="46"/>
      <c r="L20" s="21">
        <f t="shared" si="6"/>
        <v>0</v>
      </c>
      <c r="M20" s="47"/>
      <c r="N20" s="25">
        <f t="shared" si="2"/>
      </c>
      <c r="O20" s="26">
        <f t="shared" si="10"/>
        <v>0</v>
      </c>
      <c r="P20" s="50">
        <f t="shared" si="7"/>
      </c>
      <c r="Q20" s="120"/>
      <c r="R20" s="120"/>
      <c r="S20" s="120"/>
      <c r="T20" s="120"/>
      <c r="U20" s="120"/>
      <c r="V20" s="121"/>
      <c r="W20" s="23"/>
    </row>
    <row r="21" spans="1:23" ht="12.75" customHeight="1">
      <c r="A21" s="24">
        <v>14</v>
      </c>
      <c r="B21" s="41"/>
      <c r="C21" s="42"/>
      <c r="D21" s="19">
        <f t="shared" si="4"/>
        <v>0</v>
      </c>
      <c r="E21" s="43"/>
      <c r="F21" s="25">
        <f t="shared" si="8"/>
      </c>
      <c r="G21" s="44"/>
      <c r="H21" s="20">
        <f t="shared" si="5"/>
        <v>0</v>
      </c>
      <c r="I21" s="45"/>
      <c r="J21" s="25">
        <f t="shared" si="9"/>
      </c>
      <c r="K21" s="46"/>
      <c r="L21" s="21">
        <f t="shared" si="6"/>
        <v>0</v>
      </c>
      <c r="M21" s="47"/>
      <c r="N21" s="25">
        <f t="shared" si="2"/>
      </c>
      <c r="O21" s="26">
        <f t="shared" si="10"/>
        <v>0</v>
      </c>
      <c r="P21" s="50">
        <f t="shared" si="7"/>
      </c>
      <c r="Q21" s="120"/>
      <c r="R21" s="120"/>
      <c r="S21" s="120"/>
      <c r="T21" s="120"/>
      <c r="U21" s="120"/>
      <c r="V21" s="121"/>
      <c r="W21" s="23"/>
    </row>
    <row r="22" spans="1:23" ht="12.75" customHeight="1">
      <c r="A22" s="24">
        <v>15</v>
      </c>
      <c r="B22" s="40"/>
      <c r="C22" s="42"/>
      <c r="D22" s="19">
        <f t="shared" si="4"/>
        <v>0</v>
      </c>
      <c r="E22" s="43"/>
      <c r="F22" s="25">
        <f t="shared" si="8"/>
      </c>
      <c r="G22" s="44"/>
      <c r="H22" s="20">
        <f t="shared" si="5"/>
        <v>0</v>
      </c>
      <c r="I22" s="45"/>
      <c r="J22" s="25">
        <f t="shared" si="9"/>
      </c>
      <c r="K22" s="46"/>
      <c r="L22" s="21">
        <f t="shared" si="6"/>
        <v>0</v>
      </c>
      <c r="M22" s="47"/>
      <c r="N22" s="25">
        <f t="shared" si="2"/>
      </c>
      <c r="O22" s="26">
        <f t="shared" si="10"/>
        <v>0</v>
      </c>
      <c r="P22" s="50">
        <f t="shared" si="7"/>
      </c>
      <c r="Q22" s="120"/>
      <c r="R22" s="120"/>
      <c r="S22" s="120"/>
      <c r="T22" s="120"/>
      <c r="U22" s="120"/>
      <c r="V22" s="121"/>
      <c r="W22" s="23"/>
    </row>
    <row r="23" spans="1:23" ht="12.75" customHeight="1">
      <c r="A23" s="24">
        <v>16</v>
      </c>
      <c r="B23" s="41"/>
      <c r="C23" s="42"/>
      <c r="D23" s="19">
        <f t="shared" si="4"/>
        <v>0</v>
      </c>
      <c r="E23" s="43"/>
      <c r="F23" s="25">
        <f t="shared" si="8"/>
      </c>
      <c r="G23" s="44"/>
      <c r="H23" s="20">
        <f t="shared" si="5"/>
        <v>0</v>
      </c>
      <c r="I23" s="45"/>
      <c r="J23" s="25">
        <f t="shared" si="9"/>
      </c>
      <c r="K23" s="46"/>
      <c r="L23" s="21">
        <f t="shared" si="6"/>
        <v>0</v>
      </c>
      <c r="M23" s="47"/>
      <c r="N23" s="25">
        <f t="shared" si="2"/>
      </c>
      <c r="O23" s="26">
        <f t="shared" si="10"/>
        <v>0</v>
      </c>
      <c r="P23" s="50">
        <f t="shared" si="7"/>
      </c>
      <c r="Q23" s="120"/>
      <c r="R23" s="120"/>
      <c r="S23" s="120"/>
      <c r="T23" s="120"/>
      <c r="U23" s="120"/>
      <c r="V23" s="121"/>
      <c r="W23" s="23"/>
    </row>
    <row r="24" spans="1:23" ht="12.75" customHeight="1">
      <c r="A24" s="24">
        <v>17</v>
      </c>
      <c r="B24" s="53"/>
      <c r="C24" s="42"/>
      <c r="D24" s="19">
        <f t="shared" si="4"/>
        <v>0</v>
      </c>
      <c r="E24" s="43"/>
      <c r="F24" s="25">
        <f t="shared" si="8"/>
      </c>
      <c r="G24" s="44"/>
      <c r="H24" s="20">
        <f t="shared" si="5"/>
        <v>0</v>
      </c>
      <c r="I24" s="45"/>
      <c r="J24" s="25">
        <f t="shared" si="9"/>
      </c>
      <c r="K24" s="46"/>
      <c r="L24" s="21">
        <f t="shared" si="6"/>
        <v>0</v>
      </c>
      <c r="M24" s="47"/>
      <c r="N24" s="25">
        <f t="shared" si="2"/>
      </c>
      <c r="O24" s="26">
        <f t="shared" si="10"/>
        <v>0</v>
      </c>
      <c r="P24" s="50">
        <f t="shared" si="7"/>
      </c>
      <c r="Q24" s="120"/>
      <c r="R24" s="120"/>
      <c r="S24" s="120"/>
      <c r="T24" s="120"/>
      <c r="U24" s="120"/>
      <c r="V24" s="121"/>
      <c r="W24" s="23"/>
    </row>
    <row r="25" spans="1:23" ht="12.75" customHeight="1">
      <c r="A25" s="24">
        <v>18</v>
      </c>
      <c r="B25" s="41"/>
      <c r="C25" s="42"/>
      <c r="D25" s="19">
        <f t="shared" si="4"/>
        <v>0</v>
      </c>
      <c r="E25" s="43"/>
      <c r="F25" s="25">
        <f t="shared" si="8"/>
      </c>
      <c r="G25" s="44"/>
      <c r="H25" s="20">
        <f t="shared" si="5"/>
        <v>0</v>
      </c>
      <c r="I25" s="45"/>
      <c r="J25" s="25">
        <f t="shared" si="9"/>
      </c>
      <c r="K25" s="46"/>
      <c r="L25" s="21">
        <f t="shared" si="6"/>
        <v>0</v>
      </c>
      <c r="M25" s="47"/>
      <c r="N25" s="25">
        <f t="shared" si="2"/>
      </c>
      <c r="O25" s="26">
        <f t="shared" si="10"/>
        <v>0</v>
      </c>
      <c r="P25" s="50">
        <f t="shared" si="7"/>
      </c>
      <c r="Q25" s="120"/>
      <c r="R25" s="120"/>
      <c r="S25" s="120"/>
      <c r="T25" s="120"/>
      <c r="U25" s="120"/>
      <c r="V25" s="121"/>
      <c r="W25" s="23"/>
    </row>
    <row r="26" spans="1:23" ht="12.75" customHeight="1">
      <c r="A26" s="24">
        <v>19</v>
      </c>
      <c r="B26" s="53"/>
      <c r="C26" s="42"/>
      <c r="D26" s="19">
        <f t="shared" si="4"/>
        <v>0</v>
      </c>
      <c r="E26" s="43"/>
      <c r="F26" s="25">
        <f t="shared" si="8"/>
      </c>
      <c r="G26" s="44"/>
      <c r="H26" s="20">
        <f t="shared" si="5"/>
        <v>0</v>
      </c>
      <c r="I26" s="45"/>
      <c r="J26" s="25"/>
      <c r="K26" s="46"/>
      <c r="L26" s="21">
        <f t="shared" si="6"/>
        <v>0</v>
      </c>
      <c r="M26" s="47"/>
      <c r="N26" s="25">
        <f t="shared" si="2"/>
      </c>
      <c r="O26" s="26">
        <f t="shared" si="10"/>
        <v>0</v>
      </c>
      <c r="P26" s="50">
        <f t="shared" si="7"/>
      </c>
      <c r="Q26" s="120"/>
      <c r="R26" s="120"/>
      <c r="S26" s="120"/>
      <c r="T26" s="120"/>
      <c r="U26" s="120"/>
      <c r="V26" s="121"/>
      <c r="W26" s="23"/>
    </row>
    <row r="27" spans="1:23" ht="12.75" customHeight="1">
      <c r="A27" s="24">
        <v>20</v>
      </c>
      <c r="B27" s="41"/>
      <c r="C27" s="42"/>
      <c r="D27" s="19">
        <f t="shared" si="4"/>
        <v>0</v>
      </c>
      <c r="E27" s="43"/>
      <c r="F27" s="25">
        <f t="shared" si="8"/>
      </c>
      <c r="G27" s="44"/>
      <c r="H27" s="20">
        <f t="shared" si="5"/>
        <v>0</v>
      </c>
      <c r="I27" s="45"/>
      <c r="J27" s="25">
        <f t="shared" si="9"/>
      </c>
      <c r="K27" s="46"/>
      <c r="L27" s="21">
        <f t="shared" si="6"/>
        <v>0</v>
      </c>
      <c r="M27" s="47"/>
      <c r="N27" s="25">
        <f t="shared" si="2"/>
      </c>
      <c r="O27" s="26">
        <f t="shared" si="10"/>
        <v>0</v>
      </c>
      <c r="P27" s="50">
        <f t="shared" si="7"/>
      </c>
      <c r="Q27" s="120"/>
      <c r="R27" s="120"/>
      <c r="S27" s="120"/>
      <c r="T27" s="120"/>
      <c r="U27" s="120"/>
      <c r="V27" s="121"/>
      <c r="W27" s="23"/>
    </row>
    <row r="28" spans="1:23" ht="12.75" customHeight="1">
      <c r="A28" s="24">
        <v>21</v>
      </c>
      <c r="B28" s="41"/>
      <c r="C28" s="42"/>
      <c r="D28" s="19">
        <f t="shared" si="4"/>
        <v>0</v>
      </c>
      <c r="E28" s="43"/>
      <c r="F28" s="25">
        <f t="shared" si="8"/>
      </c>
      <c r="G28" s="44"/>
      <c r="H28" s="20">
        <f t="shared" si="5"/>
        <v>0</v>
      </c>
      <c r="I28" s="45"/>
      <c r="J28" s="25">
        <f t="shared" si="9"/>
      </c>
      <c r="K28" s="46"/>
      <c r="L28" s="21">
        <f t="shared" si="6"/>
        <v>0</v>
      </c>
      <c r="M28" s="47"/>
      <c r="N28" s="25">
        <f t="shared" si="2"/>
      </c>
      <c r="O28" s="26">
        <f t="shared" si="10"/>
        <v>0</v>
      </c>
      <c r="P28" s="50">
        <f t="shared" si="7"/>
      </c>
      <c r="Q28" s="120"/>
      <c r="R28" s="120"/>
      <c r="S28" s="120"/>
      <c r="T28" s="120"/>
      <c r="U28" s="120"/>
      <c r="V28" s="121"/>
      <c r="W28" s="23"/>
    </row>
    <row r="29" spans="1:23" ht="12.75" customHeight="1">
      <c r="A29" s="24">
        <v>22</v>
      </c>
      <c r="B29" s="40"/>
      <c r="C29" s="42"/>
      <c r="D29" s="19">
        <f t="shared" si="4"/>
        <v>0</v>
      </c>
      <c r="E29" s="43"/>
      <c r="F29" s="25">
        <f t="shared" si="8"/>
      </c>
      <c r="G29" s="44"/>
      <c r="H29" s="20">
        <f t="shared" si="5"/>
        <v>0</v>
      </c>
      <c r="I29" s="45"/>
      <c r="J29" s="25">
        <f t="shared" si="9"/>
      </c>
      <c r="K29" s="46"/>
      <c r="L29" s="21">
        <f t="shared" si="6"/>
        <v>0</v>
      </c>
      <c r="M29" s="47"/>
      <c r="N29" s="25">
        <f t="shared" si="2"/>
      </c>
      <c r="O29" s="26">
        <f t="shared" si="10"/>
        <v>0</v>
      </c>
      <c r="P29" s="50">
        <f t="shared" si="7"/>
      </c>
      <c r="Q29" s="120"/>
      <c r="R29" s="120"/>
      <c r="S29" s="120"/>
      <c r="T29" s="120"/>
      <c r="U29" s="120"/>
      <c r="V29" s="121"/>
      <c r="W29" s="23"/>
    </row>
    <row r="30" spans="1:23" ht="12.75" customHeight="1">
      <c r="A30" s="24">
        <v>23</v>
      </c>
      <c r="B30" s="41"/>
      <c r="C30" s="42"/>
      <c r="D30" s="19">
        <f t="shared" si="4"/>
        <v>0</v>
      </c>
      <c r="E30" s="43"/>
      <c r="F30" s="25">
        <f t="shared" si="8"/>
      </c>
      <c r="G30" s="44"/>
      <c r="H30" s="20">
        <f t="shared" si="5"/>
        <v>0</v>
      </c>
      <c r="I30" s="45"/>
      <c r="J30" s="25">
        <f t="shared" si="9"/>
      </c>
      <c r="K30" s="46"/>
      <c r="L30" s="21">
        <f t="shared" si="6"/>
        <v>0</v>
      </c>
      <c r="M30" s="47"/>
      <c r="N30" s="25">
        <f t="shared" si="2"/>
      </c>
      <c r="O30" s="26">
        <f t="shared" si="10"/>
        <v>0</v>
      </c>
      <c r="P30" s="50">
        <f t="shared" si="7"/>
      </c>
      <c r="Q30" s="120"/>
      <c r="R30" s="120"/>
      <c r="S30" s="120"/>
      <c r="T30" s="120"/>
      <c r="U30" s="120"/>
      <c r="V30" s="121"/>
      <c r="W30" s="23"/>
    </row>
    <row r="31" spans="1:23" ht="12.75" customHeight="1">
      <c r="A31" s="24">
        <v>24</v>
      </c>
      <c r="B31" s="41"/>
      <c r="C31" s="42"/>
      <c r="D31" s="19">
        <f t="shared" si="4"/>
        <v>0</v>
      </c>
      <c r="E31" s="43"/>
      <c r="F31" s="25">
        <f t="shared" si="8"/>
      </c>
      <c r="G31" s="44"/>
      <c r="H31" s="20">
        <f t="shared" si="5"/>
        <v>0</v>
      </c>
      <c r="I31" s="45"/>
      <c r="J31" s="25">
        <f t="shared" si="9"/>
      </c>
      <c r="K31" s="46"/>
      <c r="L31" s="21">
        <f t="shared" si="6"/>
        <v>0</v>
      </c>
      <c r="M31" s="47"/>
      <c r="N31" s="25">
        <f t="shared" si="2"/>
      </c>
      <c r="O31" s="26">
        <f t="shared" si="10"/>
        <v>0</v>
      </c>
      <c r="P31" s="50">
        <f t="shared" si="7"/>
      </c>
      <c r="Q31" s="120"/>
      <c r="R31" s="120"/>
      <c r="S31" s="120"/>
      <c r="T31" s="120"/>
      <c r="U31" s="120"/>
      <c r="V31" s="121"/>
      <c r="W31" s="23"/>
    </row>
    <row r="32" spans="1:23" ht="12.75" customHeight="1">
      <c r="A32" s="24">
        <v>25</v>
      </c>
      <c r="B32" s="41"/>
      <c r="C32" s="42"/>
      <c r="D32" s="19">
        <f t="shared" si="4"/>
        <v>0</v>
      </c>
      <c r="E32" s="43"/>
      <c r="F32" s="25">
        <f t="shared" si="8"/>
      </c>
      <c r="G32" s="44"/>
      <c r="H32" s="20">
        <f t="shared" si="5"/>
        <v>0</v>
      </c>
      <c r="I32" s="45"/>
      <c r="J32" s="25">
        <f t="shared" si="9"/>
      </c>
      <c r="K32" s="46"/>
      <c r="L32" s="21">
        <f t="shared" si="6"/>
        <v>0</v>
      </c>
      <c r="M32" s="47"/>
      <c r="N32" s="25">
        <f t="shared" si="2"/>
      </c>
      <c r="O32" s="26">
        <f t="shared" si="10"/>
        <v>0</v>
      </c>
      <c r="P32" s="50">
        <f t="shared" si="7"/>
      </c>
      <c r="Q32" s="120"/>
      <c r="R32" s="120"/>
      <c r="S32" s="120"/>
      <c r="T32" s="120"/>
      <c r="U32" s="120"/>
      <c r="V32" s="121"/>
      <c r="W32" s="23"/>
    </row>
    <row r="33" spans="1:23" ht="12.75" customHeight="1">
      <c r="A33" s="24">
        <v>26</v>
      </c>
      <c r="B33" s="41"/>
      <c r="C33" s="42"/>
      <c r="D33" s="19">
        <f t="shared" si="4"/>
        <v>0</v>
      </c>
      <c r="E33" s="43"/>
      <c r="F33" s="25">
        <f t="shared" si="8"/>
      </c>
      <c r="G33" s="44"/>
      <c r="H33" s="20">
        <f t="shared" si="5"/>
        <v>0</v>
      </c>
      <c r="I33" s="45"/>
      <c r="J33" s="25">
        <f t="shared" si="9"/>
      </c>
      <c r="K33" s="46"/>
      <c r="L33" s="21">
        <f t="shared" si="6"/>
        <v>0</v>
      </c>
      <c r="M33" s="47"/>
      <c r="N33" s="25">
        <f t="shared" si="2"/>
      </c>
      <c r="O33" s="26">
        <f t="shared" si="10"/>
        <v>0</v>
      </c>
      <c r="P33" s="50">
        <f t="shared" si="7"/>
      </c>
      <c r="Q33" s="120"/>
      <c r="R33" s="120"/>
      <c r="S33" s="120"/>
      <c r="T33" s="120"/>
      <c r="U33" s="120"/>
      <c r="V33" s="121"/>
      <c r="W33" s="23"/>
    </row>
    <row r="34" spans="1:23" ht="12.75" customHeight="1">
      <c r="A34" s="24">
        <v>27</v>
      </c>
      <c r="B34" s="41"/>
      <c r="C34" s="42"/>
      <c r="D34" s="19">
        <f t="shared" si="4"/>
        <v>0</v>
      </c>
      <c r="E34" s="43"/>
      <c r="F34" s="25">
        <f>IF(E34&gt;D34,"E","")</f>
      </c>
      <c r="G34" s="44"/>
      <c r="H34" s="20">
        <f t="shared" si="5"/>
        <v>0</v>
      </c>
      <c r="I34" s="45"/>
      <c r="J34" s="25">
        <f>IF(I34&gt;H34,"E","")</f>
      </c>
      <c r="K34" s="46"/>
      <c r="L34" s="21">
        <f t="shared" si="6"/>
        <v>0</v>
      </c>
      <c r="M34" s="47"/>
      <c r="N34" s="25">
        <f t="shared" si="2"/>
      </c>
      <c r="O34" s="26">
        <f t="shared" si="10"/>
        <v>0</v>
      </c>
      <c r="P34" s="50">
        <f t="shared" si="7"/>
      </c>
      <c r="Q34" s="120"/>
      <c r="R34" s="120"/>
      <c r="S34" s="120"/>
      <c r="T34" s="120"/>
      <c r="U34" s="120"/>
      <c r="V34" s="121"/>
      <c r="W34" s="23"/>
    </row>
    <row r="35" spans="1:23" ht="12.75" customHeight="1">
      <c r="A35" s="24">
        <v>28</v>
      </c>
      <c r="B35" s="41"/>
      <c r="C35" s="42"/>
      <c r="D35" s="19">
        <f t="shared" si="4"/>
        <v>0</v>
      </c>
      <c r="E35" s="43"/>
      <c r="F35" s="25">
        <f>IF(E35&gt;D35,"E","")</f>
      </c>
      <c r="G35" s="44"/>
      <c r="H35" s="20">
        <f t="shared" si="5"/>
        <v>0</v>
      </c>
      <c r="I35" s="45"/>
      <c r="J35" s="25">
        <f>IF(I35&gt;H35,"E","")</f>
      </c>
      <c r="K35" s="46"/>
      <c r="L35" s="21">
        <f t="shared" si="6"/>
        <v>0</v>
      </c>
      <c r="M35" s="47"/>
      <c r="N35" s="25">
        <f t="shared" si="2"/>
      </c>
      <c r="O35" s="26">
        <f t="shared" si="10"/>
        <v>0</v>
      </c>
      <c r="P35" s="50">
        <f t="shared" si="7"/>
      </c>
      <c r="Q35" s="120"/>
      <c r="R35" s="120"/>
      <c r="S35" s="120"/>
      <c r="T35" s="120"/>
      <c r="U35" s="120"/>
      <c r="V35" s="121"/>
      <c r="W35" s="23"/>
    </row>
    <row r="36" spans="1:23" ht="12.75" customHeight="1">
      <c r="A36" s="24">
        <v>29</v>
      </c>
      <c r="B36" s="40"/>
      <c r="C36" s="42"/>
      <c r="D36" s="19">
        <f t="shared" si="4"/>
        <v>0</v>
      </c>
      <c r="E36" s="43"/>
      <c r="F36" s="25">
        <f>IF(E36&gt;D36,"E","")</f>
      </c>
      <c r="G36" s="44"/>
      <c r="H36" s="20">
        <f t="shared" si="5"/>
        <v>0</v>
      </c>
      <c r="I36" s="45"/>
      <c r="J36" s="25">
        <f>IF(I36&gt;H36,"E","")</f>
      </c>
      <c r="K36" s="46"/>
      <c r="L36" s="21">
        <f t="shared" si="6"/>
        <v>0</v>
      </c>
      <c r="M36" s="47"/>
      <c r="N36" s="25">
        <f t="shared" si="2"/>
      </c>
      <c r="O36" s="26">
        <f t="shared" si="10"/>
        <v>0</v>
      </c>
      <c r="P36" s="50">
        <f t="shared" si="7"/>
      </c>
      <c r="Q36" s="120"/>
      <c r="R36" s="120"/>
      <c r="S36" s="120"/>
      <c r="T36" s="120"/>
      <c r="U36" s="120"/>
      <c r="V36" s="121"/>
      <c r="W36" s="23"/>
    </row>
    <row r="37" spans="1:23" ht="12.75" customHeight="1">
      <c r="A37" s="24">
        <v>30</v>
      </c>
      <c r="B37" s="41"/>
      <c r="C37" s="42"/>
      <c r="D37" s="19">
        <f t="shared" si="4"/>
        <v>0</v>
      </c>
      <c r="E37" s="43"/>
      <c r="F37" s="25">
        <f>IF(E37&gt;D37,"E","")</f>
      </c>
      <c r="G37" s="44"/>
      <c r="H37" s="20">
        <f t="shared" si="5"/>
        <v>0</v>
      </c>
      <c r="I37" s="45"/>
      <c r="J37" s="25">
        <f>IF(I37&gt;H37,"E","")</f>
      </c>
      <c r="K37" s="46"/>
      <c r="L37" s="21">
        <f t="shared" si="6"/>
        <v>0</v>
      </c>
      <c r="M37" s="47"/>
      <c r="N37" s="25">
        <f t="shared" si="2"/>
      </c>
      <c r="O37" s="26">
        <f t="shared" si="10"/>
        <v>0</v>
      </c>
      <c r="P37" s="50">
        <f t="shared" si="7"/>
      </c>
      <c r="Q37" s="120"/>
      <c r="R37" s="120"/>
      <c r="S37" s="120"/>
      <c r="T37" s="120"/>
      <c r="U37" s="120"/>
      <c r="V37" s="121"/>
      <c r="W37" s="23"/>
    </row>
    <row r="38" spans="1:23" ht="12.75" customHeight="1">
      <c r="A38" s="55">
        <v>31</v>
      </c>
      <c r="B38" s="56"/>
      <c r="C38" s="57"/>
      <c r="D38" s="58">
        <f t="shared" si="4"/>
        <v>0</v>
      </c>
      <c r="E38" s="59"/>
      <c r="F38" s="8">
        <f>IF(E38&gt;D38,"E","")</f>
      </c>
      <c r="G38" s="60"/>
      <c r="H38" s="49">
        <f t="shared" si="5"/>
        <v>0</v>
      </c>
      <c r="I38" s="61"/>
      <c r="J38" s="8">
        <f>IF(I38&gt;H38,"E","")</f>
      </c>
      <c r="K38" s="62"/>
      <c r="L38" s="63">
        <f t="shared" si="6"/>
        <v>0</v>
      </c>
      <c r="M38" s="64"/>
      <c r="N38" s="8">
        <f t="shared" si="2"/>
      </c>
      <c r="O38" s="65">
        <f t="shared" si="10"/>
        <v>0</v>
      </c>
      <c r="P38" s="66">
        <f t="shared" si="7"/>
      </c>
      <c r="Q38" s="122"/>
      <c r="R38" s="122"/>
      <c r="S38" s="122"/>
      <c r="T38" s="122"/>
      <c r="U38" s="122"/>
      <c r="V38" s="123"/>
      <c r="W38" s="23"/>
    </row>
    <row r="39" spans="1:23" s="28" customFormat="1" ht="15.75" customHeight="1">
      <c r="A39" s="67" t="s">
        <v>43</v>
      </c>
      <c r="B39" s="68">
        <f>SUM(B8:B38)</f>
        <v>0</v>
      </c>
      <c r="C39" s="69">
        <f>SUM(C8:C38)</f>
        <v>0</v>
      </c>
      <c r="D39" s="70"/>
      <c r="E39" s="71">
        <f>SUM(E8:E38)</f>
        <v>0</v>
      </c>
      <c r="F39" s="72"/>
      <c r="G39" s="73">
        <f>SUM(G8:G38)</f>
        <v>0</v>
      </c>
      <c r="H39" s="73"/>
      <c r="I39" s="74">
        <f>SUM(I8:I38)</f>
        <v>0</v>
      </c>
      <c r="J39" s="72"/>
      <c r="K39" s="75">
        <f>SUM(K8:K38)</f>
        <v>0</v>
      </c>
      <c r="L39" s="76"/>
      <c r="M39" s="77">
        <f>SUM(M8:M38)</f>
        <v>0</v>
      </c>
      <c r="N39" s="72"/>
      <c r="O39" s="78">
        <f>SUM(O8:O38)</f>
        <v>0</v>
      </c>
      <c r="P39" s="50">
        <f t="shared" si="7"/>
      </c>
      <c r="Q39" s="119"/>
      <c r="R39" s="119"/>
      <c r="S39" s="119"/>
      <c r="T39" s="119"/>
      <c r="U39" s="119"/>
      <c r="V39" s="119"/>
      <c r="W39" s="27"/>
    </row>
    <row r="40" spans="1:22" s="28" customFormat="1" ht="15.75" customHeight="1" thickBot="1">
      <c r="A40" s="82" t="s">
        <v>40</v>
      </c>
      <c r="B40" s="72"/>
      <c r="C40" s="71">
        <f>MAX(C8:C38)</f>
        <v>0</v>
      </c>
      <c r="D40" s="83"/>
      <c r="E40" s="83"/>
      <c r="F40" s="84"/>
      <c r="G40" s="74">
        <f>MAX(G8:G38)</f>
        <v>0</v>
      </c>
      <c r="H40" s="83"/>
      <c r="I40" s="83"/>
      <c r="J40" s="84"/>
      <c r="K40" s="77">
        <f>MAX(K8:K38)</f>
        <v>0</v>
      </c>
      <c r="L40" s="83"/>
      <c r="M40" s="85" t="s">
        <v>19</v>
      </c>
      <c r="N40" s="86"/>
      <c r="O40" s="86"/>
      <c r="P40" s="132" t="s">
        <v>20</v>
      </c>
      <c r="Q40" s="133"/>
      <c r="R40" s="133"/>
      <c r="S40" s="133"/>
      <c r="T40" s="133"/>
      <c r="U40" s="133"/>
      <c r="V40" s="133"/>
    </row>
    <row r="41" spans="1:22" s="29" customFormat="1" ht="10.5" customHeight="1">
      <c r="A41" s="138" t="s">
        <v>21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17"/>
      <c r="Q41" s="143" t="s">
        <v>22</v>
      </c>
      <c r="R41" s="144"/>
      <c r="S41" s="144"/>
      <c r="T41" s="144"/>
      <c r="U41" s="145"/>
      <c r="V41" s="146"/>
    </row>
    <row r="42" spans="1:22" s="29" customFormat="1" ht="10.5" customHeight="1">
      <c r="A42" s="138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17"/>
      <c r="Q42" s="147"/>
      <c r="R42" s="148"/>
      <c r="S42" s="148"/>
      <c r="T42" s="148"/>
      <c r="U42" s="149"/>
      <c r="V42" s="150"/>
    </row>
    <row r="43" spans="1:22" s="29" customFormat="1" ht="12.75" customHeigh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17"/>
      <c r="Q43" s="139" t="s">
        <v>26</v>
      </c>
      <c r="R43" s="140"/>
      <c r="S43" s="140"/>
      <c r="T43" s="140"/>
      <c r="U43" s="141"/>
      <c r="V43" s="142"/>
    </row>
    <row r="44" spans="1:22" s="31" customFormat="1" ht="12.75" customHeight="1">
      <c r="A44" s="79" t="s">
        <v>44</v>
      </c>
      <c r="B44" s="80"/>
      <c r="C44" s="80"/>
      <c r="D44" s="80"/>
      <c r="E44" s="80"/>
      <c r="F44" s="80"/>
      <c r="G44" s="81"/>
      <c r="H44" s="79"/>
      <c r="I44" s="80"/>
      <c r="J44" s="80"/>
      <c r="K44" s="80"/>
      <c r="L44" s="80"/>
      <c r="M44" s="80"/>
      <c r="N44" s="80"/>
      <c r="O44" s="81"/>
      <c r="P44" s="30"/>
      <c r="Q44" s="151" t="s">
        <v>27</v>
      </c>
      <c r="R44" s="152"/>
      <c r="S44" s="152"/>
      <c r="T44" s="152"/>
      <c r="U44" s="152"/>
      <c r="V44" s="153"/>
    </row>
    <row r="45" spans="1:22" s="31" customFormat="1" ht="12.75" customHeight="1" thickBot="1">
      <c r="A45" s="135" t="s">
        <v>42</v>
      </c>
      <c r="B45" s="136"/>
      <c r="C45" s="136"/>
      <c r="D45" s="136"/>
      <c r="E45" s="136"/>
      <c r="F45" s="136"/>
      <c r="G45" s="137"/>
      <c r="H45" s="135" t="s">
        <v>41</v>
      </c>
      <c r="I45" s="136"/>
      <c r="J45" s="136"/>
      <c r="K45" s="136"/>
      <c r="L45" s="136"/>
      <c r="M45" s="136"/>
      <c r="N45" s="136"/>
      <c r="O45" s="137"/>
      <c r="P45" s="32"/>
      <c r="Q45" s="154" t="s">
        <v>28</v>
      </c>
      <c r="R45" s="155"/>
      <c r="S45" s="155"/>
      <c r="T45" s="155"/>
      <c r="U45" s="155"/>
      <c r="V45" s="156"/>
    </row>
    <row r="46" spans="1:23" s="29" customFormat="1" ht="15.75" customHeight="1">
      <c r="A46" s="174" t="s">
        <v>45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54"/>
    </row>
    <row r="47" spans="1:21" s="29" customFormat="1" ht="15.75" customHeight="1">
      <c r="A47" s="33"/>
      <c r="B47" s="34"/>
      <c r="C47" s="34"/>
      <c r="D47" s="34"/>
      <c r="E47" s="34"/>
      <c r="F47" s="35"/>
      <c r="G47" s="34"/>
      <c r="H47" s="34"/>
      <c r="I47" s="34"/>
      <c r="J47" s="35"/>
      <c r="K47" s="34"/>
      <c r="L47" s="36"/>
      <c r="M47" s="34"/>
      <c r="N47" s="35"/>
      <c r="O47" s="34"/>
      <c r="P47" s="34"/>
      <c r="Q47" s="34"/>
      <c r="R47" s="34"/>
      <c r="S47" s="34"/>
      <c r="T47" s="34"/>
      <c r="U47" s="34"/>
    </row>
    <row r="48" spans="1:21" s="29" customFormat="1" ht="15.75" customHeight="1">
      <c r="A48" s="33"/>
      <c r="B48" s="34"/>
      <c r="C48" s="34"/>
      <c r="D48" s="34"/>
      <c r="E48" s="34"/>
      <c r="F48" s="35"/>
      <c r="G48" s="34"/>
      <c r="H48" s="34"/>
      <c r="I48" s="34"/>
      <c r="J48" s="35"/>
      <c r="K48" s="34"/>
      <c r="L48" s="36"/>
      <c r="M48" s="34"/>
      <c r="N48" s="35"/>
      <c r="O48" s="34"/>
      <c r="P48" s="34"/>
      <c r="Q48" s="34"/>
      <c r="R48" s="34"/>
      <c r="S48" s="34"/>
      <c r="T48" s="34"/>
      <c r="U48" s="34"/>
    </row>
    <row r="49" spans="1:21" s="29" customFormat="1" ht="15.75" customHeight="1">
      <c r="A49" s="33"/>
      <c r="B49" s="34"/>
      <c r="C49" s="34"/>
      <c r="D49" s="34"/>
      <c r="E49" s="34"/>
      <c r="F49" s="35"/>
      <c r="G49" s="34"/>
      <c r="H49" s="34"/>
      <c r="I49" s="34"/>
      <c r="J49" s="35"/>
      <c r="K49" s="34"/>
      <c r="L49" s="36"/>
      <c r="M49" s="34"/>
      <c r="N49" s="35"/>
      <c r="O49" s="34"/>
      <c r="P49" s="34"/>
      <c r="Q49" s="34"/>
      <c r="R49" s="34"/>
      <c r="S49" s="34"/>
      <c r="T49" s="34"/>
      <c r="U49" s="34"/>
    </row>
    <row r="50" spans="1:21" s="29" customFormat="1" ht="15.75" customHeight="1">
      <c r="A50" s="33"/>
      <c r="B50" s="34"/>
      <c r="C50" s="34"/>
      <c r="D50" s="34"/>
      <c r="E50" s="34"/>
      <c r="F50" s="35"/>
      <c r="G50" s="34"/>
      <c r="H50" s="34"/>
      <c r="I50" s="34"/>
      <c r="J50" s="35"/>
      <c r="K50" s="34"/>
      <c r="L50" s="36"/>
      <c r="M50" s="34"/>
      <c r="N50" s="35"/>
      <c r="O50" s="34"/>
      <c r="P50" s="34"/>
      <c r="Q50" s="34"/>
      <c r="R50" s="34"/>
      <c r="S50" s="34"/>
      <c r="T50" s="34"/>
      <c r="U50" s="34"/>
    </row>
    <row r="51" spans="1:21" s="29" customFormat="1" ht="15.75" customHeight="1">
      <c r="A51" s="33"/>
      <c r="B51" s="34"/>
      <c r="C51" s="34"/>
      <c r="D51" s="34"/>
      <c r="E51" s="34"/>
      <c r="F51" s="35"/>
      <c r="G51" s="34"/>
      <c r="H51" s="34"/>
      <c r="I51" s="34"/>
      <c r="J51" s="35"/>
      <c r="K51" s="34"/>
      <c r="L51" s="36"/>
      <c r="M51" s="34"/>
      <c r="N51" s="35"/>
      <c r="O51" s="34"/>
      <c r="P51" s="34"/>
      <c r="Q51" s="34"/>
      <c r="R51" s="34"/>
      <c r="S51" s="34"/>
      <c r="T51" s="34"/>
      <c r="U51" s="34"/>
    </row>
    <row r="55" ht="12.75">
      <c r="A55" s="37" t="s">
        <v>0</v>
      </c>
    </row>
    <row r="56" ht="12.75">
      <c r="A56" s="51" t="s">
        <v>53</v>
      </c>
    </row>
    <row r="57" ht="12.75">
      <c r="A57" s="51" t="s">
        <v>55</v>
      </c>
    </row>
    <row r="58" ht="12.75">
      <c r="A58" s="51" t="s">
        <v>54</v>
      </c>
    </row>
    <row r="59" ht="12.75">
      <c r="A59" s="51" t="s">
        <v>56</v>
      </c>
    </row>
    <row r="60" ht="12.75">
      <c r="A60" s="51" t="s">
        <v>57</v>
      </c>
    </row>
    <row r="61" ht="12.75">
      <c r="A61" s="51" t="s">
        <v>58</v>
      </c>
    </row>
    <row r="62" ht="12.75">
      <c r="A62" s="51" t="s">
        <v>59</v>
      </c>
    </row>
    <row r="63" ht="12.75">
      <c r="A63" s="51" t="s">
        <v>60</v>
      </c>
    </row>
    <row r="64" ht="12.75">
      <c r="A64" s="51" t="s">
        <v>61</v>
      </c>
    </row>
    <row r="65" ht="12.75">
      <c r="A65" s="51" t="s">
        <v>62</v>
      </c>
    </row>
    <row r="66" ht="12.75">
      <c r="A66" s="51" t="s">
        <v>63</v>
      </c>
    </row>
    <row r="67" ht="12.75">
      <c r="A67" s="51" t="s">
        <v>64</v>
      </c>
    </row>
    <row r="68" ht="12.75">
      <c r="A68" s="38"/>
    </row>
    <row r="69" ht="12.75">
      <c r="A69" s="39"/>
    </row>
    <row r="70" ht="12.75">
      <c r="A70" s="37" t="s">
        <v>2</v>
      </c>
    </row>
    <row r="71" ht="12.75">
      <c r="A71" s="37" t="s">
        <v>23</v>
      </c>
    </row>
    <row r="72" ht="12.75">
      <c r="A72" s="37" t="s">
        <v>24</v>
      </c>
    </row>
    <row r="73" ht="12.75">
      <c r="A73" s="37" t="s">
        <v>25</v>
      </c>
    </row>
  </sheetData>
  <sheetProtection password="8AE3" sheet="1" selectLockedCells="1"/>
  <mergeCells count="60">
    <mergeCell ref="A3:P3"/>
    <mergeCell ref="Q3:V3"/>
    <mergeCell ref="R4:V4"/>
    <mergeCell ref="A46:V46"/>
    <mergeCell ref="Q7:V7"/>
    <mergeCell ref="L1:N1"/>
    <mergeCell ref="B1:E1"/>
    <mergeCell ref="F1:G1"/>
    <mergeCell ref="H1:K1"/>
    <mergeCell ref="A4:B4"/>
    <mergeCell ref="T2:U2"/>
    <mergeCell ref="E2:F2"/>
    <mergeCell ref="B2:D2"/>
    <mergeCell ref="O1:P1"/>
    <mergeCell ref="Q1:S1"/>
    <mergeCell ref="Q2:S2"/>
    <mergeCell ref="T1:V1"/>
    <mergeCell ref="P4:P6"/>
    <mergeCell ref="Q26:V26"/>
    <mergeCell ref="Q27:V27"/>
    <mergeCell ref="A45:G45"/>
    <mergeCell ref="H45:O45"/>
    <mergeCell ref="A41:O43"/>
    <mergeCell ref="Q43:V43"/>
    <mergeCell ref="Q41:V42"/>
    <mergeCell ref="Q44:V44"/>
    <mergeCell ref="Q45:V45"/>
    <mergeCell ref="P40:V40"/>
    <mergeCell ref="Q13:V13"/>
    <mergeCell ref="Q14:V14"/>
    <mergeCell ref="Q15:V15"/>
    <mergeCell ref="Q16:V16"/>
    <mergeCell ref="Q21:V21"/>
    <mergeCell ref="Q34:V34"/>
    <mergeCell ref="Q22:V22"/>
    <mergeCell ref="Q23:V23"/>
    <mergeCell ref="Q24:V24"/>
    <mergeCell ref="Q20:V20"/>
    <mergeCell ref="Q31:V31"/>
    <mergeCell ref="Q32:V32"/>
    <mergeCell ref="Q5:V5"/>
    <mergeCell ref="Q8:V8"/>
    <mergeCell ref="Q9:V9"/>
    <mergeCell ref="Q10:V10"/>
    <mergeCell ref="Q25:V25"/>
    <mergeCell ref="Q29:V29"/>
    <mergeCell ref="Q30:V30"/>
    <mergeCell ref="Q11:V11"/>
    <mergeCell ref="Q12:V12"/>
    <mergeCell ref="Q6:V6"/>
    <mergeCell ref="Q17:V17"/>
    <mergeCell ref="Q18:V18"/>
    <mergeCell ref="Q19:V19"/>
    <mergeCell ref="Q39:V39"/>
    <mergeCell ref="Q35:V35"/>
    <mergeCell ref="Q36:V36"/>
    <mergeCell ref="Q37:V37"/>
    <mergeCell ref="Q28:V28"/>
    <mergeCell ref="Q38:V38"/>
    <mergeCell ref="Q33:V33"/>
  </mergeCells>
  <conditionalFormatting sqref="I8">
    <cfRule type="cellIs" priority="92" dxfId="91" operator="greaterThan" stopIfTrue="1">
      <formula>G8</formula>
    </cfRule>
  </conditionalFormatting>
  <conditionalFormatting sqref="M8">
    <cfRule type="cellIs" priority="93" dxfId="91" operator="greaterThan" stopIfTrue="1">
      <formula>K8</formula>
    </cfRule>
  </conditionalFormatting>
  <conditionalFormatting sqref="E8">
    <cfRule type="cellIs" priority="94" dxfId="91" operator="greaterThan" stopIfTrue="1">
      <formula>$C$8</formula>
    </cfRule>
  </conditionalFormatting>
  <conditionalFormatting sqref="E39">
    <cfRule type="cellIs" priority="95" dxfId="91" operator="greaterThan" stopIfTrue="1">
      <formula>$C$39</formula>
    </cfRule>
  </conditionalFormatting>
  <conditionalFormatting sqref="E9">
    <cfRule type="cellIs" priority="91" dxfId="0" operator="greaterThan" stopIfTrue="1">
      <formula>$C$9</formula>
    </cfRule>
  </conditionalFormatting>
  <conditionalFormatting sqref="E10">
    <cfRule type="cellIs" priority="90" dxfId="0" operator="greaterThan" stopIfTrue="1">
      <formula>$C$10</formula>
    </cfRule>
  </conditionalFormatting>
  <conditionalFormatting sqref="E11">
    <cfRule type="cellIs" priority="89" dxfId="0" operator="greaterThan" stopIfTrue="1">
      <formula>$C$11</formula>
    </cfRule>
  </conditionalFormatting>
  <conditionalFormatting sqref="E12">
    <cfRule type="cellIs" priority="88" dxfId="0" operator="greaterThan" stopIfTrue="1">
      <formula>$C$12</formula>
    </cfRule>
  </conditionalFormatting>
  <conditionalFormatting sqref="E13">
    <cfRule type="cellIs" priority="87" dxfId="0" operator="greaterThan" stopIfTrue="1">
      <formula>$C$13</formula>
    </cfRule>
  </conditionalFormatting>
  <conditionalFormatting sqref="E14">
    <cfRule type="cellIs" priority="86" dxfId="0" operator="greaterThan" stopIfTrue="1">
      <formula>$C$14</formula>
    </cfRule>
  </conditionalFormatting>
  <conditionalFormatting sqref="E15">
    <cfRule type="cellIs" priority="85" dxfId="0" operator="greaterThan" stopIfTrue="1">
      <formula>$C$15</formula>
    </cfRule>
  </conditionalFormatting>
  <conditionalFormatting sqref="E16">
    <cfRule type="cellIs" priority="84" dxfId="0" operator="greaterThan" stopIfTrue="1">
      <formula>$C$16</formula>
    </cfRule>
  </conditionalFormatting>
  <conditionalFormatting sqref="E17">
    <cfRule type="cellIs" priority="83" dxfId="0" operator="greaterThan" stopIfTrue="1">
      <formula>$C$17</formula>
    </cfRule>
  </conditionalFormatting>
  <conditionalFormatting sqref="E18">
    <cfRule type="cellIs" priority="82" dxfId="0" operator="greaterThan" stopIfTrue="1">
      <formula>$C$18</formula>
    </cfRule>
  </conditionalFormatting>
  <conditionalFormatting sqref="E19">
    <cfRule type="cellIs" priority="81" dxfId="0" operator="greaterThan" stopIfTrue="1">
      <formula>$C$19</formula>
    </cfRule>
  </conditionalFormatting>
  <conditionalFormatting sqref="E20">
    <cfRule type="cellIs" priority="80" dxfId="0" operator="greaterThan" stopIfTrue="1">
      <formula>$C$20</formula>
    </cfRule>
  </conditionalFormatting>
  <conditionalFormatting sqref="E21">
    <cfRule type="cellIs" priority="79" dxfId="0" operator="greaterThan" stopIfTrue="1">
      <formula>$C$21</formula>
    </cfRule>
  </conditionalFormatting>
  <conditionalFormatting sqref="E22">
    <cfRule type="cellIs" priority="78" dxfId="0" operator="greaterThan" stopIfTrue="1">
      <formula>$C$22</formula>
    </cfRule>
  </conditionalFormatting>
  <conditionalFormatting sqref="E23">
    <cfRule type="cellIs" priority="77" dxfId="0" operator="greaterThan" stopIfTrue="1">
      <formula>$C$23</formula>
    </cfRule>
  </conditionalFormatting>
  <conditionalFormatting sqref="E24">
    <cfRule type="cellIs" priority="76" dxfId="0" operator="greaterThan" stopIfTrue="1">
      <formula>$C$24</formula>
    </cfRule>
  </conditionalFormatting>
  <conditionalFormatting sqref="E25">
    <cfRule type="cellIs" priority="75" dxfId="0" operator="greaterThan" stopIfTrue="1">
      <formula>$C$25</formula>
    </cfRule>
  </conditionalFormatting>
  <conditionalFormatting sqref="E26">
    <cfRule type="cellIs" priority="74" dxfId="0" operator="greaterThan" stopIfTrue="1">
      <formula>$C$26</formula>
    </cfRule>
  </conditionalFormatting>
  <conditionalFormatting sqref="E27">
    <cfRule type="cellIs" priority="73" dxfId="0" operator="greaterThan" stopIfTrue="1">
      <formula>$C$27</formula>
    </cfRule>
  </conditionalFormatting>
  <conditionalFormatting sqref="E28">
    <cfRule type="cellIs" priority="72" dxfId="0" operator="greaterThan" stopIfTrue="1">
      <formula>$C$28</formula>
    </cfRule>
  </conditionalFormatting>
  <conditionalFormatting sqref="E29">
    <cfRule type="cellIs" priority="71" dxfId="0" operator="greaterThan" stopIfTrue="1">
      <formula>$C$29</formula>
    </cfRule>
  </conditionalFormatting>
  <conditionalFormatting sqref="E30">
    <cfRule type="cellIs" priority="70" dxfId="0" operator="greaterThan" stopIfTrue="1">
      <formula>$C$30</formula>
    </cfRule>
  </conditionalFormatting>
  <conditionalFormatting sqref="E31">
    <cfRule type="cellIs" priority="69" dxfId="0" operator="greaterThan" stopIfTrue="1">
      <formula>$C$31</formula>
    </cfRule>
  </conditionalFormatting>
  <conditionalFormatting sqref="E32">
    <cfRule type="cellIs" priority="67" dxfId="0" operator="greaterThan" stopIfTrue="1">
      <formula>$C$32</formula>
    </cfRule>
    <cfRule type="cellIs" priority="68" dxfId="0" operator="greaterThan" stopIfTrue="1">
      <formula>$C$32</formula>
    </cfRule>
  </conditionalFormatting>
  <conditionalFormatting sqref="E33">
    <cfRule type="cellIs" priority="66" dxfId="0" operator="greaterThan" stopIfTrue="1">
      <formula>$C$33</formula>
    </cfRule>
  </conditionalFormatting>
  <conditionalFormatting sqref="E34">
    <cfRule type="cellIs" priority="65" dxfId="0" operator="greaterThan" stopIfTrue="1">
      <formula>$C$34</formula>
    </cfRule>
  </conditionalFormatting>
  <conditionalFormatting sqref="E35">
    <cfRule type="cellIs" priority="64" dxfId="0" operator="greaterThan" stopIfTrue="1">
      <formula>$C$35</formula>
    </cfRule>
  </conditionalFormatting>
  <conditionalFormatting sqref="E36">
    <cfRule type="cellIs" priority="63" dxfId="0" operator="greaterThan" stopIfTrue="1">
      <formula>$C$36</formula>
    </cfRule>
  </conditionalFormatting>
  <conditionalFormatting sqref="E37">
    <cfRule type="cellIs" priority="62" dxfId="0" operator="greaterThan" stopIfTrue="1">
      <formula>$C$37</formula>
    </cfRule>
  </conditionalFormatting>
  <conditionalFormatting sqref="E38">
    <cfRule type="cellIs" priority="61" dxfId="0" operator="greaterThan" stopIfTrue="1">
      <formula>$C$38</formula>
    </cfRule>
  </conditionalFormatting>
  <conditionalFormatting sqref="I9">
    <cfRule type="cellIs" priority="60" dxfId="0" operator="greaterThan" stopIfTrue="1">
      <formula>$G$9</formula>
    </cfRule>
  </conditionalFormatting>
  <conditionalFormatting sqref="I10">
    <cfRule type="cellIs" priority="59" dxfId="0" operator="greaterThan" stopIfTrue="1">
      <formula>$G$10</formula>
    </cfRule>
  </conditionalFormatting>
  <conditionalFormatting sqref="I11">
    <cfRule type="cellIs" priority="58" dxfId="0" operator="greaterThan" stopIfTrue="1">
      <formula>$G$11</formula>
    </cfRule>
  </conditionalFormatting>
  <conditionalFormatting sqref="I12">
    <cfRule type="cellIs" priority="57" dxfId="0" operator="greaterThan" stopIfTrue="1">
      <formula>$G$12</formula>
    </cfRule>
  </conditionalFormatting>
  <conditionalFormatting sqref="I13">
    <cfRule type="cellIs" priority="56" dxfId="0" operator="greaterThan" stopIfTrue="1">
      <formula>$G$13</formula>
    </cfRule>
  </conditionalFormatting>
  <conditionalFormatting sqref="I14">
    <cfRule type="cellIs" priority="55" dxfId="0" operator="greaterThan" stopIfTrue="1">
      <formula>$G$14</formula>
    </cfRule>
  </conditionalFormatting>
  <conditionalFormatting sqref="I15">
    <cfRule type="cellIs" priority="54" dxfId="0" operator="greaterThan" stopIfTrue="1">
      <formula>$G$15</formula>
    </cfRule>
  </conditionalFormatting>
  <conditionalFormatting sqref="I16">
    <cfRule type="cellIs" priority="53" dxfId="0" operator="greaterThan" stopIfTrue="1">
      <formula>$G$16</formula>
    </cfRule>
  </conditionalFormatting>
  <conditionalFormatting sqref="I17">
    <cfRule type="cellIs" priority="52" dxfId="0" operator="greaterThan" stopIfTrue="1">
      <formula>$G$17</formula>
    </cfRule>
  </conditionalFormatting>
  <conditionalFormatting sqref="I18">
    <cfRule type="cellIs" priority="51" dxfId="0" operator="greaterThan" stopIfTrue="1">
      <formula>$G$18</formula>
    </cfRule>
  </conditionalFormatting>
  <conditionalFormatting sqref="I19">
    <cfRule type="cellIs" priority="50" dxfId="0" operator="greaterThan" stopIfTrue="1">
      <formula>$G$19</formula>
    </cfRule>
  </conditionalFormatting>
  <conditionalFormatting sqref="I20">
    <cfRule type="cellIs" priority="49" dxfId="0" operator="greaterThan" stopIfTrue="1">
      <formula>$G$20</formula>
    </cfRule>
  </conditionalFormatting>
  <conditionalFormatting sqref="I21">
    <cfRule type="cellIs" priority="48" dxfId="0" operator="greaterThan" stopIfTrue="1">
      <formula>$G$21</formula>
    </cfRule>
  </conditionalFormatting>
  <conditionalFormatting sqref="I22">
    <cfRule type="cellIs" priority="47" dxfId="0" operator="greaterThan" stopIfTrue="1">
      <formula>$G$22</formula>
    </cfRule>
  </conditionalFormatting>
  <conditionalFormatting sqref="I23">
    <cfRule type="cellIs" priority="46" dxfId="0" operator="greaterThan" stopIfTrue="1">
      <formula>$G$23</formula>
    </cfRule>
  </conditionalFormatting>
  <conditionalFormatting sqref="I24">
    <cfRule type="cellIs" priority="45" dxfId="0" operator="greaterThan" stopIfTrue="1">
      <formula>$G$24</formula>
    </cfRule>
  </conditionalFormatting>
  <conditionalFormatting sqref="I25">
    <cfRule type="cellIs" priority="44" dxfId="0" operator="greaterThan" stopIfTrue="1">
      <formula>$G$25</formula>
    </cfRule>
  </conditionalFormatting>
  <conditionalFormatting sqref="I26">
    <cfRule type="cellIs" priority="43" dxfId="0" operator="greaterThan" stopIfTrue="1">
      <formula>$G$26</formula>
    </cfRule>
  </conditionalFormatting>
  <conditionalFormatting sqref="I27">
    <cfRule type="cellIs" priority="42" dxfId="0" operator="greaterThan" stopIfTrue="1">
      <formula>$G$27</formula>
    </cfRule>
  </conditionalFormatting>
  <conditionalFormatting sqref="I28">
    <cfRule type="cellIs" priority="41" dxfId="0" operator="greaterThan" stopIfTrue="1">
      <formula>$G$28</formula>
    </cfRule>
  </conditionalFormatting>
  <conditionalFormatting sqref="I29">
    <cfRule type="cellIs" priority="40" dxfId="0" operator="greaterThan" stopIfTrue="1">
      <formula>$G$29</formula>
    </cfRule>
  </conditionalFormatting>
  <conditionalFormatting sqref="I30">
    <cfRule type="cellIs" priority="39" dxfId="0" operator="greaterThan" stopIfTrue="1">
      <formula>$G$30</formula>
    </cfRule>
  </conditionalFormatting>
  <conditionalFormatting sqref="I31">
    <cfRule type="cellIs" priority="38" dxfId="0" operator="greaterThan" stopIfTrue="1">
      <formula>$G$31</formula>
    </cfRule>
  </conditionalFormatting>
  <conditionalFormatting sqref="I32">
    <cfRule type="cellIs" priority="37" dxfId="0" operator="greaterThan" stopIfTrue="1">
      <formula>$G$32</formula>
    </cfRule>
  </conditionalFormatting>
  <conditionalFormatting sqref="I33">
    <cfRule type="cellIs" priority="36" dxfId="0" operator="greaterThan" stopIfTrue="1">
      <formula>$G$33</formula>
    </cfRule>
  </conditionalFormatting>
  <conditionalFormatting sqref="I34">
    <cfRule type="cellIs" priority="35" dxfId="0" operator="greaterThan" stopIfTrue="1">
      <formula>$G$34</formula>
    </cfRule>
  </conditionalFormatting>
  <conditionalFormatting sqref="I35">
    <cfRule type="cellIs" priority="34" dxfId="0" operator="greaterThan" stopIfTrue="1">
      <formula>$G$35</formula>
    </cfRule>
  </conditionalFormatting>
  <conditionalFormatting sqref="I36">
    <cfRule type="cellIs" priority="33" dxfId="0" operator="greaterThan" stopIfTrue="1">
      <formula>$G$36</formula>
    </cfRule>
  </conditionalFormatting>
  <conditionalFormatting sqref="I37">
    <cfRule type="cellIs" priority="32" dxfId="0" operator="greaterThan" stopIfTrue="1">
      <formula>$G$37</formula>
    </cfRule>
  </conditionalFormatting>
  <conditionalFormatting sqref="I38">
    <cfRule type="cellIs" priority="31" dxfId="0" operator="greaterThan" stopIfTrue="1">
      <formula>$G$38</formula>
    </cfRule>
  </conditionalFormatting>
  <conditionalFormatting sqref="M9">
    <cfRule type="cellIs" priority="30" dxfId="0" operator="greaterThan" stopIfTrue="1">
      <formula>$K$9</formula>
    </cfRule>
  </conditionalFormatting>
  <conditionalFormatting sqref="M10">
    <cfRule type="cellIs" priority="29" dxfId="0" operator="greaterThan" stopIfTrue="1">
      <formula>$K$10</formula>
    </cfRule>
  </conditionalFormatting>
  <conditionalFormatting sqref="M11">
    <cfRule type="cellIs" priority="28" dxfId="0" operator="greaterThan" stopIfTrue="1">
      <formula>$K$11</formula>
    </cfRule>
  </conditionalFormatting>
  <conditionalFormatting sqref="M12">
    <cfRule type="cellIs" priority="27" dxfId="0" operator="greaterThan" stopIfTrue="1">
      <formula>$K$12</formula>
    </cfRule>
  </conditionalFormatting>
  <conditionalFormatting sqref="M13">
    <cfRule type="cellIs" priority="26" dxfId="0" operator="greaterThan" stopIfTrue="1">
      <formula>$K$13</formula>
    </cfRule>
  </conditionalFormatting>
  <conditionalFormatting sqref="M14">
    <cfRule type="cellIs" priority="25" dxfId="0" operator="greaterThan" stopIfTrue="1">
      <formula>$K$14</formula>
    </cfRule>
  </conditionalFormatting>
  <conditionalFormatting sqref="M15">
    <cfRule type="cellIs" priority="24" dxfId="0" operator="greaterThan" stopIfTrue="1">
      <formula>$K$15</formula>
    </cfRule>
  </conditionalFormatting>
  <conditionalFormatting sqref="M16">
    <cfRule type="cellIs" priority="23" dxfId="0" operator="greaterThan" stopIfTrue="1">
      <formula>$K$16</formula>
    </cfRule>
  </conditionalFormatting>
  <conditionalFormatting sqref="M17">
    <cfRule type="cellIs" priority="22" dxfId="0" operator="greaterThan" stopIfTrue="1">
      <formula>$K$17</formula>
    </cfRule>
  </conditionalFormatting>
  <conditionalFormatting sqref="M18">
    <cfRule type="cellIs" priority="21" dxfId="0" operator="greaterThan" stopIfTrue="1">
      <formula>$K$18</formula>
    </cfRule>
  </conditionalFormatting>
  <conditionalFormatting sqref="M19">
    <cfRule type="cellIs" priority="20" dxfId="0" operator="greaterThan" stopIfTrue="1">
      <formula>$K$19</formula>
    </cfRule>
  </conditionalFormatting>
  <conditionalFormatting sqref="M20">
    <cfRule type="cellIs" priority="19" dxfId="0" operator="greaterThan" stopIfTrue="1">
      <formula>$K$20</formula>
    </cfRule>
  </conditionalFormatting>
  <conditionalFormatting sqref="M21">
    <cfRule type="cellIs" priority="18" dxfId="0" operator="greaterThan" stopIfTrue="1">
      <formula>$K$21</formula>
    </cfRule>
  </conditionalFormatting>
  <conditionalFormatting sqref="M22">
    <cfRule type="cellIs" priority="17" dxfId="0" operator="greaterThan" stopIfTrue="1">
      <formula>$K$22</formula>
    </cfRule>
  </conditionalFormatting>
  <conditionalFormatting sqref="M23">
    <cfRule type="cellIs" priority="16" dxfId="0" operator="greaterThan" stopIfTrue="1">
      <formula>$K$23</formula>
    </cfRule>
  </conditionalFormatting>
  <conditionalFormatting sqref="M24">
    <cfRule type="cellIs" priority="15" dxfId="0" operator="greaterThan" stopIfTrue="1">
      <formula>$K$24</formula>
    </cfRule>
  </conditionalFormatting>
  <conditionalFormatting sqref="M25">
    <cfRule type="cellIs" priority="14" dxfId="0" operator="greaterThan" stopIfTrue="1">
      <formula>$K$25</formula>
    </cfRule>
  </conditionalFormatting>
  <conditionalFormatting sqref="M26">
    <cfRule type="cellIs" priority="13" dxfId="0" operator="greaterThan" stopIfTrue="1">
      <formula>$K$26</formula>
    </cfRule>
  </conditionalFormatting>
  <conditionalFormatting sqref="M27">
    <cfRule type="cellIs" priority="12" dxfId="0" operator="greaterThan" stopIfTrue="1">
      <formula>$K$27</formula>
    </cfRule>
  </conditionalFormatting>
  <conditionalFormatting sqref="M28">
    <cfRule type="cellIs" priority="11" dxfId="0" operator="greaterThan" stopIfTrue="1">
      <formula>$K$28</formula>
    </cfRule>
  </conditionalFormatting>
  <conditionalFormatting sqref="M29">
    <cfRule type="cellIs" priority="10" dxfId="0" operator="greaterThan" stopIfTrue="1">
      <formula>$K$29</formula>
    </cfRule>
  </conditionalFormatting>
  <conditionalFormatting sqref="M30">
    <cfRule type="cellIs" priority="9" dxfId="0" operator="greaterThan" stopIfTrue="1">
      <formula>$K$30</formula>
    </cfRule>
  </conditionalFormatting>
  <conditionalFormatting sqref="M31">
    <cfRule type="cellIs" priority="8" dxfId="0" operator="greaterThan" stopIfTrue="1">
      <formula>$K$31</formula>
    </cfRule>
  </conditionalFormatting>
  <conditionalFormatting sqref="M32">
    <cfRule type="cellIs" priority="7" dxfId="0" operator="greaterThan" stopIfTrue="1">
      <formula>$K$32</formula>
    </cfRule>
  </conditionalFormatting>
  <conditionalFormatting sqref="M33">
    <cfRule type="cellIs" priority="6" dxfId="0" operator="greaterThan" stopIfTrue="1">
      <formula>$K$33</formula>
    </cfRule>
  </conditionalFormatting>
  <conditionalFormatting sqref="M34">
    <cfRule type="cellIs" priority="5" dxfId="0" operator="greaterThan" stopIfTrue="1">
      <formula>$K$34</formula>
    </cfRule>
  </conditionalFormatting>
  <conditionalFormatting sqref="M35">
    <cfRule type="cellIs" priority="4" dxfId="0" operator="greaterThan" stopIfTrue="1">
      <formula>$K$35</formula>
    </cfRule>
  </conditionalFormatting>
  <conditionalFormatting sqref="M36">
    <cfRule type="cellIs" priority="3" dxfId="0" operator="greaterThan" stopIfTrue="1">
      <formula>$K$36</formula>
    </cfRule>
  </conditionalFormatting>
  <conditionalFormatting sqref="M37">
    <cfRule type="cellIs" priority="2" dxfId="0" operator="greaterThan" stopIfTrue="1">
      <formula>$K$37</formula>
    </cfRule>
  </conditionalFormatting>
  <conditionalFormatting sqref="M38">
    <cfRule type="cellIs" priority="1" dxfId="0" operator="greaterThan" stopIfTrue="1">
      <formula>$K$38</formula>
    </cfRule>
  </conditionalFormatting>
  <dataValidations count="3">
    <dataValidation type="list" allowBlank="1" showInputMessage="1" showErrorMessage="1" sqref="O1:P1">
      <formula1>$A$55:$A$67</formula1>
    </dataValidation>
    <dataValidation type="list" allowBlank="1" showInputMessage="1" showErrorMessage="1" sqref="T1:V1">
      <formula1>$A$69:$A$73</formula1>
    </dataValidation>
    <dataValidation type="decimal" allowBlank="1" showInputMessage="1" showErrorMessage="1" sqref="T2:U2">
      <formula1>0</formula1>
      <formula2>1</formula2>
    </dataValidation>
  </dataValidations>
  <printOptions horizontalCentered="1"/>
  <pageMargins left="0.5" right="0.5" top="0.5" bottom="0.5" header="0.215" footer="0.25"/>
  <pageSetup horizontalDpi="600" verticalDpi="600" orientation="landscape" scale="85" r:id="rId2"/>
  <headerFooter alignWithMargins="0">
    <oddHeader>&amp;L&amp;9HAWAII CHILD NUTRITION PROGRAMS
650 IWILEI RD, STE 270, HONOLULU, HI 96817&amp;10
&amp;C&amp;"Calibri,Bold"&amp;12EDIT CHECK WORKSHEET&amp;"Calibri,Regular"&amp;10
&amp;"Calibri,Bold"&amp;14
&amp;R&amp;9HCNP PHONE: 808-587-3600
FAX: 808-587-3606
</oddHeader>
    <oddFooter>&amp;RForm  MC-4 Edit (Rev7-18)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doe-childnutr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Iolani Ikehara</dc:creator>
  <cp:keywords/>
  <dc:description/>
  <cp:lastModifiedBy>Shaynee Moreno</cp:lastModifiedBy>
  <cp:lastPrinted>2019-07-05T19:11:28Z</cp:lastPrinted>
  <dcterms:created xsi:type="dcterms:W3CDTF">2011-07-30T20:34:47Z</dcterms:created>
  <dcterms:modified xsi:type="dcterms:W3CDTF">2023-08-09T15:29:16Z</dcterms:modified>
  <cp:category/>
  <cp:version/>
  <cp:contentType/>
  <cp:contentStatus/>
</cp:coreProperties>
</file>